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Financials" sheetId="2" r:id="rId5"/>
    <sheet name="Summary" sheetId="3" r:id="rId6"/>
    <sheet name="Transactions" sheetId="4" r:id="rId7"/>
    <sheet name="Reconciliation " sheetId="5" r:id="rId8"/>
  </sheets>
</workbook>
</file>

<file path=xl/comments1.xml><?xml version="1.0" encoding="utf-8"?>
<comments xmlns="http://schemas.openxmlformats.org/spreadsheetml/2006/main">
  <authors>
    <author>Vicky Harrison</author>
  </authors>
  <commentList>
    <comment ref="B23" authorId="0">
      <text>
        <r>
          <rPr>
            <sz val="11"/>
            <color indexed="8"/>
            <rFont val="Helvetica Neue"/>
          </rPr>
          <t>Vicky Harrison:
includes $344.61 for shelving</t>
        </r>
      </text>
    </comment>
    <comment ref="B31" authorId="0">
      <text>
        <r>
          <rPr>
            <sz val="11"/>
            <color indexed="8"/>
            <rFont val="Helvetica Neue"/>
          </rPr>
          <t>Vicky Harrison:
Richard ordered the sandwiches  - the cost was probably $850 - $900 - don’t know if we will ever see that bill</t>
        </r>
      </text>
    </comment>
  </commentList>
</comments>
</file>

<file path=xl/sharedStrings.xml><?xml version="1.0" encoding="utf-8"?>
<sst xmlns="http://schemas.openxmlformats.org/spreadsheetml/2006/main" uniqueCount="162">
  <si>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</si>
  <si>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</si>
  <si>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</si>
  <si>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</si>
  <si>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Financials</t>
  </si>
  <si>
    <t>Table 1</t>
  </si>
  <si>
    <t>Sun City Rainbow Club</t>
  </si>
  <si>
    <t>Financial Report 2/28/25</t>
  </si>
  <si>
    <t>YTD</t>
  </si>
  <si>
    <t>Income</t>
  </si>
  <si>
    <t>Member Dues</t>
  </si>
  <si>
    <t>Misc. Income</t>
  </si>
  <si>
    <t>Donations</t>
  </si>
  <si>
    <t>Welcome Back Bingo (October)</t>
  </si>
  <si>
    <t>Friendsgiving (November)</t>
  </si>
  <si>
    <t>Love Is Love Dinner (February)</t>
  </si>
  <si>
    <t>March Drag Bingo</t>
  </si>
  <si>
    <t>Casino Nights (April)</t>
  </si>
  <si>
    <t>End of Season Celebration</t>
  </si>
  <si>
    <t>Total Income</t>
  </si>
  <si>
    <t>Events and Expenses</t>
  </si>
  <si>
    <t>Administrative Expenses:</t>
  </si>
  <si>
    <t>Bank/PayPal fees</t>
  </si>
  <si>
    <t>Jotform Subscription</t>
  </si>
  <si>
    <t>Storage Rental Costs</t>
  </si>
  <si>
    <t>Supplies</t>
  </si>
  <si>
    <t>New Love is Love Banner</t>
  </si>
  <si>
    <t>Printing and Copying</t>
  </si>
  <si>
    <t>Gift Cards</t>
  </si>
  <si>
    <t>Other</t>
  </si>
  <si>
    <t>Total Administrative Expenses</t>
  </si>
  <si>
    <t>Event Expenses:</t>
  </si>
  <si>
    <t>Welcome Back (October)</t>
  </si>
  <si>
    <t>Thanksgiving Potluck (November)</t>
  </si>
  <si>
    <t>Cookie Exchange (December)</t>
  </si>
  <si>
    <t>Bocce w/ chili cookout (January)</t>
  </si>
  <si>
    <t>Total Event Expenses</t>
  </si>
  <si>
    <t>Total Events and Expenses</t>
  </si>
  <si>
    <t>Net Profit/(Loss)</t>
  </si>
  <si>
    <t>Checking Account Balance 7/1/24</t>
  </si>
  <si>
    <t>Current Balance</t>
  </si>
  <si>
    <t>Summary</t>
  </si>
  <si>
    <t xml:space="preserve">Notes </t>
  </si>
  <si>
    <t>Starting Balance</t>
  </si>
  <si>
    <t>Paypal transfer</t>
  </si>
  <si>
    <t>Donation</t>
  </si>
  <si>
    <t>Membership Dues</t>
  </si>
  <si>
    <t>Administrative Income</t>
  </si>
  <si>
    <t>Administrative costs</t>
  </si>
  <si>
    <t>Net before Events</t>
  </si>
  <si>
    <t>Events Net Income/(Loss)</t>
  </si>
  <si>
    <t>Casino Night</t>
  </si>
  <si>
    <t>End of Year Celebration</t>
  </si>
  <si>
    <t>Net Income Events</t>
  </si>
  <si>
    <t>Total Current Balance</t>
  </si>
  <si>
    <t>Transactions</t>
  </si>
  <si>
    <t>Date</t>
  </si>
  <si>
    <t>Check No.</t>
  </si>
  <si>
    <t>Name</t>
  </si>
  <si>
    <t>Description</t>
  </si>
  <si>
    <t>Deposits</t>
  </si>
  <si>
    <t>Expenses</t>
  </si>
  <si>
    <t>Net</t>
  </si>
  <si>
    <t>Transactions to Date (7/1/24 - 2/3/25)</t>
  </si>
  <si>
    <t>Current Transactions (/2/4/25 - 2/28/25)</t>
  </si>
  <si>
    <t>02/03/25</t>
  </si>
  <si>
    <t>eft</t>
  </si>
  <si>
    <t>Zelle Deposit</t>
  </si>
  <si>
    <t>C Woolsey - guest</t>
  </si>
  <si>
    <t>guests - D Rhea, K Clausen</t>
  </si>
  <si>
    <t>J Goodman</t>
  </si>
  <si>
    <t>dep</t>
  </si>
  <si>
    <t>Check</t>
  </si>
  <si>
    <t>R Laurents, E Barrett (guest)</t>
  </si>
  <si>
    <t>02/04/25</t>
  </si>
  <si>
    <t>Public Storage</t>
  </si>
  <si>
    <t>02/05/25</t>
  </si>
  <si>
    <t>1 guest M Lickhalter</t>
  </si>
  <si>
    <t>L Houghton plus 5 members</t>
  </si>
  <si>
    <t>guest - D Peters</t>
  </si>
  <si>
    <t>Sheri Holbrook</t>
  </si>
  <si>
    <t>cups for chili tasting</t>
  </si>
  <si>
    <t>Wendy Young</t>
  </si>
  <si>
    <t>Rainbow Love is Love banner</t>
  </si>
  <si>
    <t>G Jackson, G Geisendorfer</t>
  </si>
  <si>
    <t>02/08/25</t>
  </si>
  <si>
    <t>D Rase, K Belanger</t>
  </si>
  <si>
    <t>02/11/25</t>
  </si>
  <si>
    <t>B Sweigart, L Bluma (guest)</t>
  </si>
  <si>
    <t>02/12/25</t>
  </si>
  <si>
    <t>D Bowlin</t>
  </si>
  <si>
    <t>02/15/25</t>
  </si>
  <si>
    <t>C Lerner - guest</t>
  </si>
  <si>
    <t>02/16/25</t>
  </si>
  <si>
    <t>Devy Eslaban</t>
  </si>
  <si>
    <t>Devy Eslaban - decorator balance due</t>
  </si>
  <si>
    <t>J Gertler, L Schwartz</t>
  </si>
  <si>
    <t>J Garmin, J Zwanziger</t>
  </si>
  <si>
    <t>S Holbrook, S Rosenthal</t>
  </si>
  <si>
    <t>N Csrlson, S Querry</t>
  </si>
  <si>
    <t>Carter, Walker and 2 guests</t>
  </si>
  <si>
    <t>P Henderson, S Trull</t>
  </si>
  <si>
    <t>S Dell, J Blank</t>
  </si>
  <si>
    <t>J Blanchard, J Dusenbury</t>
  </si>
  <si>
    <t>02/17/25</t>
  </si>
  <si>
    <t>Chrissy Marquez</t>
  </si>
  <si>
    <t>balance due  Pulp Vixen plus $200 tip</t>
  </si>
  <si>
    <t>P Paris, S Bundy</t>
  </si>
  <si>
    <t>V Carpenter, P Combrowski and guests</t>
  </si>
  <si>
    <t>M Townley</t>
  </si>
  <si>
    <t>Paris - 2 guests</t>
  </si>
  <si>
    <t>02/19/25</t>
  </si>
  <si>
    <t>C Ure and guest</t>
  </si>
  <si>
    <t>J Dunning, R Kleppe</t>
  </si>
  <si>
    <t>L Allen, P Patton</t>
  </si>
  <si>
    <t>J Cohen and guest</t>
  </si>
  <si>
    <t>G Glenn, D Wessel</t>
  </si>
  <si>
    <t>V Harrison and two guests</t>
  </si>
  <si>
    <t>A Mallin</t>
  </si>
  <si>
    <t>02/20/25</t>
  </si>
  <si>
    <t>S Armstrong</t>
  </si>
  <si>
    <t>S Gonzalez, S Armstrong</t>
  </si>
  <si>
    <t>02/21/25</t>
  </si>
  <si>
    <t>C Curtis, G Miller + 2 guests</t>
  </si>
  <si>
    <t>02/23/25</t>
  </si>
  <si>
    <t>wine buy-back from S Holbrook</t>
  </si>
  <si>
    <t>02/25/25</t>
  </si>
  <si>
    <t>J Poe, R Krauss</t>
  </si>
  <si>
    <t>D Young</t>
  </si>
  <si>
    <t>E Tierney, L Moreno</t>
  </si>
  <si>
    <t>02/27/25</t>
  </si>
  <si>
    <t>S Barrett</t>
  </si>
  <si>
    <t>S Duniho, R Graves</t>
  </si>
  <si>
    <t>02/28/25</t>
  </si>
  <si>
    <t>N Hensel, D Schipper</t>
  </si>
  <si>
    <t>Total this period</t>
  </si>
  <si>
    <t>Totals to Date</t>
  </si>
  <si>
    <t xml:space="preserve">Reconciliation </t>
  </si>
  <si>
    <t>Reconciliation Detail - 2/28/25</t>
  </si>
  <si>
    <t>Type</t>
  </si>
  <si>
    <t>Num</t>
  </si>
  <si>
    <t>Clr</t>
  </si>
  <si>
    <t>Amount</t>
  </si>
  <si>
    <t>Balance</t>
  </si>
  <si>
    <t>Beginning Balance</t>
  </si>
  <si>
    <t>Cleared Transactions</t>
  </si>
  <si>
    <t>Checks and Payments - 6 items</t>
  </si>
  <si>
    <t>√</t>
  </si>
  <si>
    <t>02/02/25</t>
  </si>
  <si>
    <t>Zelle</t>
  </si>
  <si>
    <t>Total Checks and Payments</t>
  </si>
  <si>
    <t>Deposits and Credits - 45 items</t>
  </si>
  <si>
    <t>Deposit</t>
  </si>
  <si>
    <t>deo</t>
  </si>
  <si>
    <t>Total Deposits and Credits</t>
  </si>
  <si>
    <t>Total Cleared Transactions</t>
  </si>
  <si>
    <t>Cleared Balance</t>
  </si>
  <si>
    <t>Uncleared Transactions</t>
  </si>
  <si>
    <t>Deposits and Credits - 1 item</t>
  </si>
  <si>
    <t>Total Uncleared Transactions</t>
  </si>
  <si>
    <t>Register Balance as of 02/28/25</t>
  </si>
  <si>
    <t>Ending Balance</t>
  </si>
</sst>
</file>

<file path=xl/styles.xml><?xml version="1.0" encoding="utf-8"?>
<styleSheet xmlns="http://schemas.openxmlformats.org/spreadsheetml/2006/main">
  <numFmts count="4">
    <numFmt numFmtId="0" formatCode="General"/>
    <numFmt numFmtId="59" formatCode="&quot; &quot;&quot;$&quot;* #,##0.00&quot; &quot;;&quot; &quot;&quot;$&quot;* (#,##0.00&quot;) &quot;;&quot; &quot;&quot;$&quot;* &quot;-&quot;??"/>
    <numFmt numFmtId="60" formatCode="_-&quot;$&quot;* #,##0.00_-;_-&quot;$&quot;* \(#,##0.00\)_-;_-&quot;$&quot;* &quot;-&quot;??;_-@_-"/>
    <numFmt numFmtId="61" formatCode="#,##0.0#"/>
  </numFmts>
  <fonts count="16">
    <font>
      <sz val="10"/>
      <color indexed="8"/>
      <name val="Helvetica Neue"/>
    </font>
    <font>
      <sz val="12"/>
      <color indexed="8"/>
      <name val="Helvetica Neue"/>
    </font>
    <font>
      <sz val="14"/>
      <color indexed="8"/>
      <name val="Helvetica Neue"/>
    </font>
    <font>
      <u val="single"/>
      <sz val="12"/>
      <color indexed="11"/>
      <name val="Helvetica Neue"/>
    </font>
    <font>
      <sz val="13"/>
      <color indexed="8"/>
      <name val="Helvetica Neue"/>
    </font>
    <font>
      <b val="1"/>
      <sz val="14"/>
      <color indexed="8"/>
      <name val="Helvetica Neue"/>
    </font>
    <font>
      <b val="1"/>
      <u val="single"/>
      <sz val="12"/>
      <color indexed="8"/>
      <name val="Helvetica Neue"/>
    </font>
    <font>
      <b val="1"/>
      <sz val="12"/>
      <color indexed="8"/>
      <name val="Helvetica Neue"/>
    </font>
    <font>
      <u val="single"/>
      <sz val="12"/>
      <color indexed="8"/>
      <name val="Helvetica Neue"/>
    </font>
    <font>
      <sz val="11"/>
      <color indexed="8"/>
      <name val="Helvetica Neue"/>
    </font>
    <font>
      <i val="1"/>
      <u val="single"/>
      <sz val="12"/>
      <color indexed="8"/>
      <name val="Helvetica Neue"/>
    </font>
    <font>
      <sz val="10"/>
      <color indexed="8"/>
      <name val="Lucida Grande"/>
    </font>
    <font>
      <b val="1"/>
      <sz val="18"/>
      <color indexed="17"/>
      <name val="Lucida Grande"/>
    </font>
    <font>
      <b val="1"/>
      <sz val="10"/>
      <color indexed="8"/>
      <name val="Helvetica Neue"/>
    </font>
    <font>
      <b val="1"/>
      <sz val="10"/>
      <color indexed="17"/>
      <name val="Lucida Grande"/>
    </font>
    <font>
      <b val="1"/>
      <sz val="10"/>
      <color indexed="8"/>
      <name val="Lucida Grande"/>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s>
  <borders count="13">
    <border>
      <left/>
      <right/>
      <top/>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style="thick">
        <color indexed="8"/>
      </bottom>
      <diagonal/>
    </border>
    <border>
      <left style="thin">
        <color indexed="12"/>
      </left>
      <right style="thin">
        <color indexed="12"/>
      </right>
      <top style="thick">
        <color indexed="8"/>
      </top>
      <bottom style="thin">
        <color indexed="12"/>
      </bottom>
      <diagonal/>
    </border>
    <border>
      <left style="thin">
        <color indexed="12"/>
      </left>
      <right style="thin">
        <color indexed="12"/>
      </right>
      <top style="thin">
        <color indexed="12"/>
      </top>
      <bottom/>
      <diagonal/>
    </border>
    <border>
      <left style="thin">
        <color indexed="12"/>
      </left>
      <right/>
      <top/>
      <bottom style="thin">
        <color indexed="12"/>
      </bottom>
      <diagonal/>
    </border>
    <border>
      <left style="thin">
        <color indexed="15"/>
      </left>
      <right style="thin">
        <color indexed="15"/>
      </right>
      <top style="thin">
        <color indexed="15"/>
      </top>
      <bottom style="thin">
        <color indexed="16"/>
      </bottom>
      <diagonal/>
    </border>
    <border>
      <left style="thin">
        <color indexed="15"/>
      </left>
      <right style="thin">
        <color indexed="15"/>
      </right>
      <top style="thin">
        <color indexed="16"/>
      </top>
      <bottom style="thin">
        <color indexed="15"/>
      </bottom>
      <diagonal/>
    </border>
    <border>
      <left style="thin">
        <color indexed="15"/>
      </left>
      <right style="thin">
        <color indexed="15"/>
      </right>
      <top style="thin">
        <color indexed="15"/>
      </top>
      <bottom style="thin">
        <color indexed="15"/>
      </bottom>
      <diagonal/>
    </border>
    <border>
      <left style="thin">
        <color indexed="15"/>
      </left>
      <right style="thin">
        <color indexed="16"/>
      </right>
      <top style="thin">
        <color indexed="16"/>
      </top>
      <bottom style="thin">
        <color indexed="15"/>
      </bottom>
      <diagonal/>
    </border>
    <border>
      <left style="thin">
        <color indexed="16"/>
      </left>
      <right style="thin">
        <color indexed="15"/>
      </right>
      <top style="thin">
        <color indexed="16"/>
      </top>
      <bottom style="thin">
        <color indexed="15"/>
      </bottom>
      <diagonal/>
    </border>
    <border>
      <left style="thin">
        <color indexed="15"/>
      </left>
      <right style="thin">
        <color indexed="16"/>
      </right>
      <top style="thin">
        <color indexed="15"/>
      </top>
      <bottom style="thin">
        <color indexed="15"/>
      </bottom>
      <diagonal/>
    </border>
    <border>
      <left style="thin">
        <color indexed="16"/>
      </left>
      <right style="thin">
        <color indexed="15"/>
      </right>
      <top style="thin">
        <color indexed="15"/>
      </top>
      <bottom style="thin">
        <color indexed="15"/>
      </bottom>
      <diagonal/>
    </border>
  </borders>
  <cellStyleXfs count="1">
    <xf numFmtId="0" fontId="0" applyNumberFormat="0" applyFont="1" applyFill="0" applyBorder="0" applyAlignment="1" applyProtection="0">
      <alignment vertical="top" wrapText="1"/>
    </xf>
  </cellStyleXfs>
  <cellXfs count="64">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0" fontId="5" borderId="1" applyNumberFormat="0" applyFont="1" applyFill="0" applyBorder="1" applyAlignment="1" applyProtection="0">
      <alignment vertical="top" wrapText="1"/>
    </xf>
    <xf numFmtId="0" fontId="0" fillId="4" borderId="1" applyNumberFormat="0" applyFont="1" applyFill="1" applyBorder="1" applyAlignment="1" applyProtection="0">
      <alignment vertical="top" wrapText="1"/>
    </xf>
    <xf numFmtId="49" fontId="5" fillId="4" borderId="1" applyNumberFormat="1" applyFont="1" applyFill="1" applyBorder="1" applyAlignment="1" applyProtection="0">
      <alignment vertical="top" wrapText="1"/>
    </xf>
    <xf numFmtId="0" fontId="1" fillId="4" borderId="1" applyNumberFormat="0" applyFont="1" applyFill="1" applyBorder="1" applyAlignment="1" applyProtection="0">
      <alignment vertical="top" wrapText="1"/>
    </xf>
    <xf numFmtId="49" fontId="6" fillId="4" borderId="1" applyNumberFormat="1" applyFont="1" applyFill="1" applyBorder="1" applyAlignment="1" applyProtection="0">
      <alignment horizontal="center" vertical="top" wrapText="1"/>
    </xf>
    <xf numFmtId="49" fontId="6" fillId="4" borderId="1" applyNumberFormat="1" applyFont="1" applyFill="1" applyBorder="1" applyAlignment="1" applyProtection="0">
      <alignment vertical="top" wrapText="1"/>
    </xf>
    <xf numFmtId="59" fontId="1" fillId="4" borderId="1" applyNumberFormat="1" applyFont="1" applyFill="1" applyBorder="1" applyAlignment="1" applyProtection="0">
      <alignment vertical="top" wrapText="1"/>
    </xf>
    <xf numFmtId="49" fontId="1" fillId="4" borderId="1" applyNumberFormat="1" applyFont="1" applyFill="1" applyBorder="1" applyAlignment="1" applyProtection="0">
      <alignment vertical="top" wrapText="1"/>
    </xf>
    <xf numFmtId="49" fontId="1" fillId="4" borderId="1" applyNumberFormat="1" applyFont="1" applyFill="1" applyBorder="1" applyAlignment="1" applyProtection="0">
      <alignment horizontal="left" vertical="top" wrapText="1"/>
    </xf>
    <xf numFmtId="49" fontId="7" fillId="4" borderId="1" applyNumberFormat="1" applyFont="1" applyFill="1" applyBorder="1" applyAlignment="1" applyProtection="0">
      <alignment horizontal="right" vertical="top" wrapText="1"/>
    </xf>
    <xf numFmtId="49" fontId="8" fillId="4" borderId="1" applyNumberFormat="1" applyFont="1" applyFill="1" applyBorder="1" applyAlignment="1" applyProtection="0">
      <alignment vertical="top" wrapText="1"/>
    </xf>
    <xf numFmtId="49" fontId="1" fillId="4" borderId="1" applyNumberFormat="1" applyFont="1" applyFill="1" applyBorder="1" applyAlignment="1" applyProtection="0">
      <alignment horizontal="right" vertical="top" wrapText="1"/>
    </xf>
    <xf numFmtId="49" fontId="7" fillId="4" borderId="1" applyNumberFormat="1" applyFont="1" applyFill="1" applyBorder="1" applyAlignment="1" applyProtection="0">
      <alignment vertical="top" wrapText="1"/>
    </xf>
    <xf numFmtId="0" fontId="0" applyNumberFormat="1" applyFont="1" applyFill="0" applyBorder="0" applyAlignment="1" applyProtection="0">
      <alignment vertical="top" wrapText="1"/>
    </xf>
    <xf numFmtId="59" fontId="1" fillId="4" borderId="2" applyNumberFormat="1" applyFont="1" applyFill="1" applyBorder="1" applyAlignment="1" applyProtection="0">
      <alignment vertical="top" wrapText="1"/>
    </xf>
    <xf numFmtId="59" fontId="1" fillId="4" borderId="3" applyNumberFormat="1" applyFont="1" applyFill="1" applyBorder="1" applyAlignment="1" applyProtection="0">
      <alignment vertical="top" wrapText="1"/>
    </xf>
    <xf numFmtId="49" fontId="10" fillId="4" borderId="1" applyNumberFormat="1" applyFont="1" applyFill="1" applyBorder="1" applyAlignment="1" applyProtection="0">
      <alignment vertical="top" wrapText="1"/>
    </xf>
    <xf numFmtId="59" fontId="1" fillId="4" borderId="4" applyNumberFormat="1" applyFont="1" applyFill="1" applyBorder="1" applyAlignment="1" applyProtection="0">
      <alignment vertical="top" wrapText="1"/>
    </xf>
    <xf numFmtId="59" fontId="1" fillId="4" borderId="5" applyNumberFormat="1" applyFont="1" applyFill="1" applyBorder="1" applyAlignment="1" applyProtection="0">
      <alignment vertical="top" wrapText="1"/>
    </xf>
    <xf numFmtId="0" fontId="0" applyNumberFormat="1" applyFont="1" applyFill="0" applyBorder="0" applyAlignment="1" applyProtection="0">
      <alignment vertical="top" wrapText="1"/>
    </xf>
    <xf numFmtId="0" fontId="4" applyNumberFormat="0" applyFont="1" applyFill="0" applyBorder="0" applyAlignment="1" applyProtection="0">
      <alignment horizontal="center" vertical="center"/>
    </xf>
    <xf numFmtId="49" fontId="7" fillId="5" borderId="6" applyNumberFormat="1" applyFont="1" applyFill="1" applyBorder="1" applyAlignment="1" applyProtection="0">
      <alignment vertical="top" wrapText="1"/>
    </xf>
    <xf numFmtId="49" fontId="7" fillId="5" borderId="6" applyNumberFormat="1" applyFont="1" applyFill="1" applyBorder="1" applyAlignment="1" applyProtection="0">
      <alignment horizontal="center" vertical="top" wrapText="1"/>
    </xf>
    <xf numFmtId="49" fontId="11" borderId="7" applyNumberFormat="1" applyFont="1" applyFill="0" applyBorder="1" applyAlignment="1" applyProtection="0">
      <alignment vertical="center" wrapText="1" readingOrder="1"/>
    </xf>
    <xf numFmtId="0" fontId="0" borderId="7" applyNumberFormat="0" applyFont="1" applyFill="0" applyBorder="1" applyAlignment="1" applyProtection="0">
      <alignment vertical="top" wrapText="1"/>
    </xf>
    <xf numFmtId="0" fontId="11" borderId="7" applyNumberFormat="0" applyFont="1" applyFill="0" applyBorder="1" applyAlignment="1" applyProtection="0">
      <alignment horizontal="left" vertical="center" wrapText="1" readingOrder="1"/>
    </xf>
    <xf numFmtId="60" fontId="0" borderId="7" applyNumberFormat="1" applyFont="1" applyFill="0" applyBorder="1" applyAlignment="1" applyProtection="0">
      <alignment vertical="top" wrapText="1"/>
    </xf>
    <xf numFmtId="0" fontId="11" borderId="8" applyNumberFormat="0" applyFont="1" applyFill="0" applyBorder="1" applyAlignment="1" applyProtection="0">
      <alignment vertical="center" wrapText="1" readingOrder="1"/>
    </xf>
    <xf numFmtId="0" fontId="11" borderId="8" applyNumberFormat="0" applyFont="1" applyFill="0" applyBorder="1" applyAlignment="1" applyProtection="0">
      <alignment horizontal="left" vertical="center" wrapText="1" readingOrder="1"/>
    </xf>
    <xf numFmtId="60" fontId="0" borderId="8" applyNumberFormat="1" applyFont="1" applyFill="0" applyBorder="1" applyAlignment="1" applyProtection="0">
      <alignment vertical="top" wrapText="1"/>
    </xf>
    <xf numFmtId="60" fontId="11" borderId="8" applyNumberFormat="1" applyFont="1" applyFill="0" applyBorder="1" applyAlignment="1" applyProtection="0">
      <alignment vertical="center" wrapText="1" readingOrder="1"/>
    </xf>
    <xf numFmtId="49" fontId="11" borderId="8" applyNumberFormat="1" applyFont="1" applyFill="0" applyBorder="1" applyAlignment="1" applyProtection="0">
      <alignment vertical="center" wrapText="1" readingOrder="1"/>
    </xf>
    <xf numFmtId="0" fontId="0" borderId="8" applyNumberFormat="0" applyFont="1" applyFill="0" applyBorder="1" applyAlignment="1" applyProtection="0">
      <alignment vertical="top" wrapText="1"/>
    </xf>
    <xf numFmtId="49" fontId="11" borderId="8" applyNumberFormat="1" applyFont="1" applyFill="0" applyBorder="1" applyAlignment="1" applyProtection="0">
      <alignment horizontal="left" vertical="center" wrapText="1" readingOrder="1"/>
    </xf>
    <xf numFmtId="0" fontId="11" borderId="8" applyNumberFormat="1" applyFont="1" applyFill="0" applyBorder="1" applyAlignment="1" applyProtection="0">
      <alignment vertical="center" wrapText="1" readingOrder="1"/>
    </xf>
    <xf numFmtId="0" fontId="0" borderId="8" applyNumberFormat="0" applyFont="1" applyFill="0" applyBorder="1" applyAlignment="1" applyProtection="0">
      <alignment vertical="center" wrapText="1"/>
    </xf>
    <xf numFmtId="4" fontId="11" borderId="8" applyNumberFormat="1" applyFont="1" applyFill="0" applyBorder="1" applyAlignment="1" applyProtection="0">
      <alignment vertical="center" wrapText="1" readingOrder="1"/>
    </xf>
    <xf numFmtId="60" fontId="0" borderId="8" applyNumberFormat="1" applyFont="1" applyFill="0" applyBorder="1" applyAlignment="1" applyProtection="0">
      <alignment vertical="center" wrapText="1"/>
    </xf>
    <xf numFmtId="49" fontId="0" borderId="8" applyNumberFormat="1" applyFont="1" applyFill="0" applyBorder="1" applyAlignment="1" applyProtection="0">
      <alignment vertical="center"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12" borderId="6" applyNumberFormat="1" applyFont="1" applyFill="0" applyBorder="1" applyAlignment="1" applyProtection="0">
      <alignment horizontal="left" vertical="center" wrapText="1" readingOrder="1"/>
    </xf>
    <xf numFmtId="0" fontId="13" fillId="5" borderId="6" applyNumberFormat="0" applyFont="1" applyFill="1" applyBorder="1" applyAlignment="1" applyProtection="0">
      <alignment vertical="top" wrapText="1"/>
    </xf>
    <xf numFmtId="0" fontId="13" borderId="6" applyNumberFormat="0" applyFont="1" applyFill="0" applyBorder="1" applyAlignment="1" applyProtection="0">
      <alignment vertical="center" wrapText="1"/>
    </xf>
    <xf numFmtId="0" fontId="14" borderId="6" applyNumberFormat="0" applyFont="1" applyFill="0" applyBorder="1" applyAlignment="1" applyProtection="0">
      <alignment horizontal="right" vertical="center" wrapText="1" readingOrder="1"/>
    </xf>
    <xf numFmtId="0" fontId="13" borderId="9" applyNumberFormat="0" applyFont="1" applyFill="0" applyBorder="1" applyAlignment="1" applyProtection="0">
      <alignment vertical="center" wrapText="1"/>
    </xf>
    <xf numFmtId="0" fontId="0" borderId="10" applyNumberFormat="0" applyFont="1" applyFill="0" applyBorder="1" applyAlignment="1" applyProtection="0">
      <alignment vertical="center" wrapText="1"/>
    </xf>
    <xf numFmtId="0" fontId="0" borderId="7" applyNumberFormat="0" applyFont="1" applyFill="0" applyBorder="1" applyAlignment="1" applyProtection="0">
      <alignment vertical="center" wrapText="1"/>
    </xf>
    <xf numFmtId="49" fontId="15" borderId="7" applyNumberFormat="1" applyFont="1" applyFill="0" applyBorder="1" applyAlignment="1" applyProtection="0">
      <alignment horizontal="center" vertical="center" wrapText="1" readingOrder="1"/>
    </xf>
    <xf numFmtId="49" fontId="15" borderId="11" applyNumberFormat="1" applyFont="1" applyFill="0" applyBorder="1" applyAlignment="1" applyProtection="0">
      <alignment horizontal="left" vertical="center" wrapText="1" readingOrder="1"/>
    </xf>
    <xf numFmtId="0" fontId="0" borderId="12" applyNumberFormat="0" applyFont="1" applyFill="0" applyBorder="1" applyAlignment="1" applyProtection="0">
      <alignment vertical="top" wrapText="1"/>
    </xf>
    <xf numFmtId="61" fontId="11" borderId="8" applyNumberFormat="1" applyFont="1" applyFill="0" applyBorder="1" applyAlignment="1" applyProtection="0">
      <alignment vertical="center" wrapText="1" readingOrder="1"/>
    </xf>
    <xf numFmtId="0" fontId="13" borderId="11" applyNumberFormat="0" applyFont="1" applyFill="0" applyBorder="1" applyAlignment="1" applyProtection="0">
      <alignment vertical="center" wrapText="1"/>
    </xf>
    <xf numFmtId="0" fontId="0" borderId="12" applyNumberFormat="0" applyFont="1" applyFill="0" applyBorder="1" applyAlignment="1" applyProtection="0">
      <alignment vertical="center" wrapText="1"/>
    </xf>
    <xf numFmtId="49" fontId="15" borderId="8" applyNumberFormat="1" applyFont="1" applyFill="0" applyBorder="1" applyAlignment="1" applyProtection="0">
      <alignment horizontal="left" vertical="center" wrapText="1" readingOrder="1"/>
    </xf>
    <xf numFmtId="0" fontId="15" borderId="8" applyNumberFormat="1" applyFont="1" applyFill="0" applyBorder="1" applyAlignment="1" applyProtection="0">
      <alignment vertical="center" wrapText="1" readingOrder="1"/>
    </xf>
    <xf numFmtId="61" fontId="15" borderId="8" applyNumberFormat="1" applyFont="1" applyFill="0" applyBorder="1" applyAlignment="1" applyProtection="0">
      <alignment vertical="center" wrapText="1" readingOrder="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a5a5a5"/>
      <rgbColor rgb="ffffffff"/>
      <rgbColor rgb="ffbdc0bf"/>
      <rgbColor rgb="ffa5a5a5"/>
      <rgbColor rgb="ff3f3f3f"/>
      <rgbColor rgb="ff00d5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41</v>
      </c>
      <c r="C11" s="3"/>
      <c r="D11" s="3"/>
    </row>
    <row r="12">
      <c r="B12" s="4"/>
      <c r="C12" t="s" s="4">
        <v>5</v>
      </c>
      <c r="D12" t="s" s="5">
        <v>41</v>
      </c>
    </row>
    <row r="13">
      <c r="B13" t="s" s="3">
        <v>55</v>
      </c>
      <c r="C13" s="3"/>
      <c r="D13" s="3"/>
    </row>
    <row r="14">
      <c r="B14" s="4"/>
      <c r="C14" t="s" s="4">
        <v>5</v>
      </c>
      <c r="D14" t="s" s="5">
        <v>55</v>
      </c>
    </row>
    <row r="15">
      <c r="B15" t="s" s="3">
        <v>137</v>
      </c>
      <c r="C15" s="3"/>
      <c r="D15" s="3"/>
    </row>
    <row r="16">
      <c r="B16" s="4"/>
      <c r="C16" t="s" s="4">
        <v>5</v>
      </c>
      <c r="D16" t="s" s="5">
        <v>137</v>
      </c>
    </row>
  </sheetData>
  <mergeCells count="1">
    <mergeCell ref="B3:D3"/>
  </mergeCells>
  <hyperlinks>
    <hyperlink ref="D10" location="'Financials'!R1C1" tooltip="" display="Financials"/>
    <hyperlink ref="D12" location="'Summary'!R1C1" tooltip="" display="Summary"/>
    <hyperlink ref="D14" location="'Transactions'!R2C1" tooltip="" display="Transactions"/>
    <hyperlink ref="D16" location="'Reconciliation '!R2C1" tooltip="" display="Reconciliation "/>
  </hyperlinks>
</worksheet>
</file>

<file path=xl/worksheets/sheet2.xml><?xml version="1.0" encoding="utf-8"?>
<worksheet xmlns:r="http://schemas.openxmlformats.org/officeDocument/2006/relationships" xmlns="http://schemas.openxmlformats.org/spreadsheetml/2006/main">
  <dimension ref="A1:B48"/>
  <sheetViews>
    <sheetView workbookViewId="0" showGridLines="0" defaultGridColor="1"/>
  </sheetViews>
  <sheetFormatPr defaultColWidth="16.3333" defaultRowHeight="19.9" customHeight="1" outlineLevelRow="0" outlineLevelCol="0"/>
  <cols>
    <col min="1" max="1" width="44.3203" style="6" customWidth="1"/>
    <col min="2" max="2" width="17.5" style="6" customWidth="1"/>
    <col min="3" max="16384" width="16.3516" style="6" customWidth="1"/>
  </cols>
  <sheetData>
    <row r="1" ht="51.35" customHeight="1">
      <c r="A1" s="7"/>
      <c r="B1" s="8"/>
    </row>
    <row r="2" ht="9" customHeight="1">
      <c r="A2" s="9"/>
      <c r="B2" s="8"/>
    </row>
    <row r="3" ht="24.9" customHeight="1">
      <c r="A3" t="s" s="9">
        <v>6</v>
      </c>
      <c r="B3" s="8"/>
    </row>
    <row r="4" ht="24.9" customHeight="1">
      <c r="A4" t="s" s="9">
        <v>7</v>
      </c>
      <c r="B4" s="8"/>
    </row>
    <row r="5" ht="20.75" customHeight="1">
      <c r="A5" s="10"/>
      <c r="B5" s="11"/>
    </row>
    <row r="6" ht="17.65" customHeight="1">
      <c r="A6" s="10"/>
      <c r="B6" t="s" s="11">
        <v>8</v>
      </c>
    </row>
    <row r="7" ht="23" customHeight="1">
      <c r="A7" t="s" s="12">
        <v>9</v>
      </c>
      <c r="B7" s="13"/>
    </row>
    <row r="8" ht="22" customHeight="1">
      <c r="A8" t="s" s="14">
        <v>10</v>
      </c>
      <c r="B8" s="13">
        <v>5180</v>
      </c>
    </row>
    <row r="9" ht="22" customHeight="1">
      <c r="A9" t="s" s="15">
        <v>11</v>
      </c>
      <c r="B9" s="13"/>
    </row>
    <row r="10" ht="23" customHeight="1">
      <c r="A10" t="s" s="15">
        <v>12</v>
      </c>
      <c r="B10" s="13">
        <v>260</v>
      </c>
    </row>
    <row r="11" ht="23" customHeight="1">
      <c r="A11" t="s" s="15">
        <v>13</v>
      </c>
      <c r="B11" s="13">
        <v>70</v>
      </c>
    </row>
    <row r="12" ht="23" customHeight="1">
      <c r="A12" t="s" s="15">
        <v>14</v>
      </c>
      <c r="B12" s="13"/>
    </row>
    <row r="13" ht="23" customHeight="1">
      <c r="A13" t="s" s="15">
        <v>15</v>
      </c>
      <c r="B13" s="13">
        <v>12230.95</v>
      </c>
    </row>
    <row r="14" ht="23" customHeight="1">
      <c r="A14" t="s" s="15">
        <v>16</v>
      </c>
      <c r="B14" s="13">
        <v>1010</v>
      </c>
    </row>
    <row r="15" ht="23" customHeight="1">
      <c r="A15" t="s" s="15">
        <v>17</v>
      </c>
      <c r="B15" s="13">
        <v>70</v>
      </c>
    </row>
    <row r="16" ht="23" customHeight="1">
      <c r="A16" t="s" s="15">
        <v>18</v>
      </c>
      <c r="B16" s="13"/>
    </row>
    <row r="17" ht="23" customHeight="1">
      <c r="A17" t="s" s="16">
        <v>19</v>
      </c>
      <c r="B17" s="13">
        <f>SUM(B8:B16)</f>
        <v>18820.95</v>
      </c>
    </row>
    <row r="18" ht="22" customHeight="1">
      <c r="A18" s="10"/>
      <c r="B18" s="13"/>
    </row>
    <row r="19" ht="23" customHeight="1">
      <c r="A19" t="s" s="12">
        <v>20</v>
      </c>
      <c r="B19" s="13"/>
    </row>
    <row r="20" ht="22" customHeight="1">
      <c r="A20" t="s" s="17">
        <v>21</v>
      </c>
      <c r="B20" s="13"/>
    </row>
    <row r="21" ht="22" customHeight="1">
      <c r="A21" t="s" s="18">
        <v>22</v>
      </c>
      <c r="B21" s="13"/>
    </row>
    <row r="22" ht="22" customHeight="1">
      <c r="A22" t="s" s="18">
        <v>23</v>
      </c>
      <c r="B22" s="13">
        <v>224.94</v>
      </c>
    </row>
    <row r="23" ht="22" customHeight="1">
      <c r="A23" t="s" s="18">
        <v>24</v>
      </c>
      <c r="B23" s="13">
        <v>1076.58</v>
      </c>
    </row>
    <row r="24" ht="22" customHeight="1">
      <c r="A24" t="s" s="18">
        <v>25</v>
      </c>
      <c r="B24" s="13"/>
    </row>
    <row r="25" ht="22" customHeight="1">
      <c r="A25" t="s" s="18">
        <v>26</v>
      </c>
      <c r="B25" s="13">
        <v>220.07</v>
      </c>
    </row>
    <row r="26" ht="22" customHeight="1">
      <c r="A26" t="s" s="18">
        <v>27</v>
      </c>
      <c r="B26" s="13">
        <v>271.86</v>
      </c>
    </row>
    <row r="27" ht="22" customHeight="1">
      <c r="A27" t="s" s="18">
        <v>28</v>
      </c>
      <c r="B27" s="13"/>
    </row>
    <row r="28" ht="22" customHeight="1">
      <c r="A28" t="s" s="18">
        <v>29</v>
      </c>
      <c r="B28" s="13"/>
    </row>
    <row r="29" ht="22" customHeight="1">
      <c r="A29" t="s" s="18">
        <v>30</v>
      </c>
      <c r="B29" s="13">
        <f>SUM(B21:B28)</f>
        <v>1793.45</v>
      </c>
    </row>
    <row r="30" ht="22" customHeight="1">
      <c r="A30" t="s" s="17">
        <v>31</v>
      </c>
      <c r="B30" s="13"/>
    </row>
    <row r="31" ht="22" customHeight="1">
      <c r="A31" t="s" s="18">
        <v>32</v>
      </c>
      <c r="B31" s="13"/>
    </row>
    <row r="32" ht="22" customHeight="1">
      <c r="A32" t="s" s="18">
        <v>33</v>
      </c>
      <c r="B32" s="13">
        <v>338.48</v>
      </c>
    </row>
    <row r="33" ht="22" customHeight="1">
      <c r="A33" t="s" s="18">
        <v>34</v>
      </c>
      <c r="B33" s="13">
        <v>360.33</v>
      </c>
    </row>
    <row r="34" ht="22" customHeight="1">
      <c r="A34" t="s" s="18">
        <v>35</v>
      </c>
      <c r="B34" s="13">
        <v>86.12</v>
      </c>
    </row>
    <row r="35" ht="22" customHeight="1">
      <c r="A35" t="s" s="18">
        <v>15</v>
      </c>
      <c r="B35" s="13">
        <v>6100</v>
      </c>
    </row>
    <row r="36" ht="22" customHeight="1">
      <c r="A36" t="s" s="18">
        <v>16</v>
      </c>
      <c r="B36" s="13">
        <v>1166</v>
      </c>
    </row>
    <row r="37" ht="22" customHeight="1">
      <c r="A37" t="s" s="18">
        <v>17</v>
      </c>
      <c r="B37" s="13"/>
    </row>
    <row r="38" ht="22" customHeight="1">
      <c r="A38" t="s" s="18">
        <v>18</v>
      </c>
      <c r="B38" s="13"/>
    </row>
    <row r="39" ht="23" customHeight="1">
      <c r="A39" t="s" s="18">
        <v>36</v>
      </c>
      <c r="B39" s="13">
        <f>SUM(B31:B38)</f>
        <v>8050.93</v>
      </c>
    </row>
    <row r="40" ht="22" customHeight="1">
      <c r="A40" s="10"/>
      <c r="B40" s="13"/>
    </row>
    <row r="41" ht="22" customHeight="1">
      <c r="A41" t="s" s="14">
        <v>12</v>
      </c>
      <c r="B41" s="13"/>
    </row>
    <row r="42" ht="22" customHeight="1">
      <c r="A42" s="10"/>
      <c r="B42" s="13"/>
    </row>
    <row r="43" ht="22" customHeight="1">
      <c r="A43" t="s" s="16">
        <v>37</v>
      </c>
      <c r="B43" s="13">
        <f>B41+B39+B29</f>
        <v>9844.379999999999</v>
      </c>
    </row>
    <row r="44" ht="22" customHeight="1">
      <c r="A44" s="10"/>
      <c r="B44" s="13"/>
    </row>
    <row r="45" ht="22" customHeight="1">
      <c r="A45" t="s" s="19">
        <v>38</v>
      </c>
      <c r="B45" s="13">
        <f>B17-B43</f>
        <v>8976.57</v>
      </c>
    </row>
    <row r="46" ht="22" customHeight="1">
      <c r="A46" s="10"/>
      <c r="B46" s="13"/>
    </row>
    <row r="47" ht="22" customHeight="1">
      <c r="A47" t="s" s="14">
        <v>39</v>
      </c>
      <c r="B47" s="13">
        <v>4518.74</v>
      </c>
    </row>
    <row r="48" ht="22" customHeight="1">
      <c r="A48" t="s" s="14">
        <v>40</v>
      </c>
      <c r="B48" s="13">
        <f>B47+B45</f>
        <v>13495.31</v>
      </c>
    </row>
  </sheetData>
  <mergeCells count="1">
    <mergeCell ref="A1:B1"/>
  </mergeCells>
  <pageMargins left="0.5" right="0.5" top="0.75" bottom="0.75" header="0.277778" footer="0.277778"/>
  <pageSetup firstPageNumber="1" fitToHeight="1" fitToWidth="1" scale="63" useFirstPageNumber="0" orientation="portrait" pageOrder="downThenOver"/>
  <headerFooter>
    <oddFooter>&amp;C&amp;"Helvetica Neue,Regular"&amp;12&amp;K000000&amp;P</oddFooter>
  </headerFooter>
  <drawing r:id="rId1"/>
  <legacyDrawing r:id="rId2"/>
</worksheet>
</file>

<file path=xl/worksheets/sheet3.xml><?xml version="1.0" encoding="utf-8"?>
<worksheet xmlns:r="http://schemas.openxmlformats.org/officeDocument/2006/relationships" xmlns="http://schemas.openxmlformats.org/spreadsheetml/2006/main">
  <dimension ref="A1:C27"/>
  <sheetViews>
    <sheetView workbookViewId="0" showGridLines="0" defaultGridColor="1"/>
  </sheetViews>
  <sheetFormatPr defaultColWidth="16.3333" defaultRowHeight="19.9" customHeight="1" outlineLevelRow="0" outlineLevelCol="0"/>
  <cols>
    <col min="1" max="1" width="44.3203" style="20" customWidth="1"/>
    <col min="2" max="2" width="17.5" style="20" customWidth="1"/>
    <col min="3" max="3" width="37.6484" style="20" customWidth="1"/>
    <col min="4" max="16384" width="16.3516" style="20" customWidth="1"/>
  </cols>
  <sheetData>
    <row r="1" ht="51.35" customHeight="1">
      <c r="A1" s="7"/>
      <c r="B1" s="8"/>
      <c r="C1" s="7"/>
    </row>
    <row r="2" ht="9" customHeight="1">
      <c r="A2" s="9"/>
      <c r="B2" s="8"/>
      <c r="C2" s="8"/>
    </row>
    <row r="3" ht="24.9" customHeight="1">
      <c r="A3" t="s" s="9">
        <v>6</v>
      </c>
      <c r="B3" s="8"/>
      <c r="C3" t="s" s="9">
        <v>42</v>
      </c>
    </row>
    <row r="4" ht="24.9" customHeight="1">
      <c r="A4" s="9"/>
      <c r="B4" s="8"/>
      <c r="C4" s="8"/>
    </row>
    <row r="5" ht="20.75" customHeight="1">
      <c r="A5" t="s" s="14">
        <v>43</v>
      </c>
      <c r="B5" s="13">
        <f>'Financials'!B47</f>
        <v>4518.74</v>
      </c>
      <c r="C5" s="13"/>
    </row>
    <row r="6" ht="16.65" customHeight="1">
      <c r="A6" t="s" s="14">
        <v>44</v>
      </c>
      <c r="B6" s="13"/>
      <c r="C6" s="13"/>
    </row>
    <row r="7" ht="23" customHeight="1">
      <c r="A7" t="s" s="14">
        <v>45</v>
      </c>
      <c r="B7" s="13">
        <f>'Financials'!B10</f>
        <v>260</v>
      </c>
      <c r="C7" s="13"/>
    </row>
    <row r="8" ht="22" customHeight="1">
      <c r="A8" t="s" s="14">
        <v>46</v>
      </c>
      <c r="B8" s="21">
        <f>'Financials'!B8</f>
        <v>5180</v>
      </c>
      <c r="C8" s="13"/>
    </row>
    <row r="9" ht="22" customHeight="1">
      <c r="A9" t="s" s="14">
        <v>47</v>
      </c>
      <c r="B9" s="22">
        <f>SUM(B5:B8)</f>
        <v>9958.74</v>
      </c>
      <c r="C9" s="13"/>
    </row>
    <row r="10" ht="23" customHeight="1">
      <c r="A10" s="10"/>
      <c r="B10" s="13"/>
      <c r="C10" s="13"/>
    </row>
    <row r="11" ht="23" customHeight="1">
      <c r="A11" t="s" s="14">
        <v>48</v>
      </c>
      <c r="B11" s="21">
        <f>'Financials'!B29</f>
        <v>1793.45</v>
      </c>
      <c r="C11" s="13"/>
    </row>
    <row r="12" ht="23" customHeight="1">
      <c r="A12" s="10"/>
      <c r="B12" s="22"/>
      <c r="C12" s="13"/>
    </row>
    <row r="13" ht="23" customHeight="1">
      <c r="A13" t="s" s="14">
        <v>49</v>
      </c>
      <c r="B13" s="13">
        <f>B9-B11</f>
        <v>8165.29</v>
      </c>
      <c r="C13" s="13"/>
    </row>
    <row r="14" ht="23" customHeight="1">
      <c r="A14" s="10"/>
      <c r="B14" s="13"/>
      <c r="C14" s="13"/>
    </row>
    <row r="15" ht="23" customHeight="1">
      <c r="A15" t="s" s="23">
        <v>50</v>
      </c>
      <c r="B15" s="13"/>
      <c r="C15" s="13"/>
    </row>
    <row r="16" ht="23" customHeight="1">
      <c r="A16" t="s" s="15">
        <v>32</v>
      </c>
      <c r="B16" s="13">
        <f>'Financials'!B11-'Financials'!B31</f>
        <v>70</v>
      </c>
      <c r="C16" s="13"/>
    </row>
    <row r="17" ht="23" customHeight="1">
      <c r="A17" t="s" s="15">
        <v>33</v>
      </c>
      <c r="B17" s="13">
        <f>'Financials'!B12-'Financials'!B32</f>
        <v>-338.48</v>
      </c>
      <c r="C17" s="13"/>
    </row>
    <row r="18" ht="22" customHeight="1">
      <c r="A18" t="s" s="15">
        <v>34</v>
      </c>
      <c r="B18" s="13">
        <f>-'Financials'!B33</f>
        <v>-360.33</v>
      </c>
      <c r="C18" s="13"/>
    </row>
    <row r="19" ht="23" customHeight="1">
      <c r="A19" t="s" s="15">
        <v>35</v>
      </c>
      <c r="B19" s="13">
        <f>-'Financials'!B34</f>
        <v>-86.12</v>
      </c>
      <c r="C19" s="13"/>
    </row>
    <row r="20" ht="22" customHeight="1">
      <c r="A20" t="s" s="15">
        <v>15</v>
      </c>
      <c r="B20" s="13">
        <f>'Financials'!B13-'Financials'!B35</f>
        <v>6130.95</v>
      </c>
      <c r="C20" s="24"/>
    </row>
    <row r="21" ht="22" customHeight="1">
      <c r="A21" t="s" s="15">
        <v>16</v>
      </c>
      <c r="B21" s="13">
        <f>'Financials'!B14-'Financials'!B36</f>
        <v>-156</v>
      </c>
      <c r="C21" s="25"/>
    </row>
    <row r="22" ht="44.6" customHeight="1">
      <c r="A22" t="s" s="15">
        <v>51</v>
      </c>
      <c r="B22" s="13">
        <f>'Financials'!B15-'Financials'!B37</f>
        <v>70</v>
      </c>
      <c r="C22" s="10"/>
    </row>
    <row r="23" ht="22" customHeight="1">
      <c r="A23" t="s" s="15">
        <v>52</v>
      </c>
      <c r="B23" s="21">
        <f>'Financials'!B16-'Financials'!B38</f>
        <v>0</v>
      </c>
      <c r="C23" s="13"/>
    </row>
    <row r="24" ht="22" customHeight="1">
      <c r="A24" t="s" s="14">
        <v>53</v>
      </c>
      <c r="B24" s="22">
        <f>SUM(B16:B23)</f>
        <v>5330.02</v>
      </c>
      <c r="C24" s="13"/>
    </row>
    <row r="25" ht="22" customHeight="1">
      <c r="A25" s="10"/>
      <c r="B25" s="13"/>
      <c r="C25" s="13"/>
    </row>
    <row r="26" ht="22" customHeight="1">
      <c r="A26" t="s" s="14">
        <v>54</v>
      </c>
      <c r="B26" s="13">
        <f>B13+B24</f>
        <v>13495.31</v>
      </c>
      <c r="C26" s="13"/>
    </row>
    <row r="27" ht="22" customHeight="1">
      <c r="A27" s="10"/>
      <c r="B27" s="13"/>
      <c r="C27" s="13"/>
    </row>
  </sheetData>
  <mergeCells count="1">
    <mergeCell ref="A1:B1"/>
  </mergeCells>
  <pageMargins left="0.5" right="0.5" top="0.75" bottom="0.75" header="0.277778" footer="0.277778"/>
  <pageSetup firstPageNumber="1" fitToHeight="1" fitToWidth="1" scale="63"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G61"/>
  <sheetViews>
    <sheetView workbookViewId="0" showGridLines="0" defaultGridColor="1">
      <pane topLeftCell="A3" xSplit="0" ySplit="2" activePane="bottomLeft" state="frozen"/>
    </sheetView>
  </sheetViews>
  <sheetFormatPr defaultColWidth="16.3333" defaultRowHeight="13.9" customHeight="1" outlineLevelRow="0" outlineLevelCol="0"/>
  <cols>
    <col min="1" max="1" width="13.9922" style="26" customWidth="1"/>
    <col min="2" max="2" width="8.5" style="26" customWidth="1"/>
    <col min="3" max="3" width="21.9609" style="26" customWidth="1"/>
    <col min="4" max="4" width="31.8906" style="26" customWidth="1"/>
    <col min="5" max="5" width="14.5625" style="26" customWidth="1"/>
    <col min="6" max="7" width="14.4062" style="26" customWidth="1"/>
    <col min="8" max="16384" width="16.3516" style="26" customWidth="1"/>
  </cols>
  <sheetData>
    <row r="1" ht="14.6" customHeight="1">
      <c r="A1" t="s" s="27">
        <v>5</v>
      </c>
      <c r="B1" s="27"/>
      <c r="C1" s="27"/>
      <c r="D1" s="27"/>
      <c r="E1" s="27"/>
      <c r="F1" s="27"/>
      <c r="G1" s="27"/>
    </row>
    <row r="2" ht="32.2" customHeight="1">
      <c r="A2" t="s" s="28">
        <v>56</v>
      </c>
      <c r="B2" t="s" s="28">
        <v>57</v>
      </c>
      <c r="C2" t="s" s="28">
        <v>58</v>
      </c>
      <c r="D2" t="s" s="28">
        <v>59</v>
      </c>
      <c r="E2" t="s" s="29">
        <v>60</v>
      </c>
      <c r="F2" t="s" s="29">
        <v>61</v>
      </c>
      <c r="G2" t="s" s="29">
        <v>62</v>
      </c>
    </row>
    <row r="3" ht="14.25" customHeight="1">
      <c r="A3" t="s" s="30">
        <v>63</v>
      </c>
      <c r="B3" s="31"/>
      <c r="C3" s="31"/>
      <c r="D3" s="32"/>
      <c r="E3" s="33">
        <v>16010</v>
      </c>
      <c r="F3" s="33">
        <v>5435.2</v>
      </c>
      <c r="G3" s="33">
        <v>10574.8</v>
      </c>
    </row>
    <row r="4" ht="14.05" customHeight="1">
      <c r="A4" s="34"/>
      <c r="B4" s="34"/>
      <c r="C4" s="35"/>
      <c r="D4" s="35"/>
      <c r="E4" s="36"/>
      <c r="F4" s="37"/>
      <c r="G4" s="37"/>
    </row>
    <row r="5" ht="14.05" customHeight="1">
      <c r="A5" t="s" s="38">
        <v>64</v>
      </c>
      <c r="B5" s="39"/>
      <c r="C5" s="39"/>
      <c r="D5" s="35"/>
      <c r="E5" s="36"/>
      <c r="F5" s="37"/>
      <c r="G5" s="37"/>
    </row>
    <row r="6" ht="12.35" customHeight="1">
      <c r="A6" t="s" s="40">
        <v>65</v>
      </c>
      <c r="B6" t="s" s="40">
        <v>66</v>
      </c>
      <c r="C6" t="s" s="40">
        <v>67</v>
      </c>
      <c r="D6" t="s" s="40">
        <v>68</v>
      </c>
      <c r="E6" s="41">
        <v>100</v>
      </c>
      <c r="F6" s="34"/>
      <c r="G6" s="42"/>
    </row>
    <row r="7" ht="12.35" customHeight="1">
      <c r="A7" t="s" s="40">
        <v>65</v>
      </c>
      <c r="B7" t="s" s="40">
        <v>66</v>
      </c>
      <c r="C7" t="s" s="40">
        <v>67</v>
      </c>
      <c r="D7" t="s" s="40">
        <v>69</v>
      </c>
      <c r="E7" s="41">
        <v>200</v>
      </c>
      <c r="F7" s="34"/>
      <c r="G7" s="42"/>
    </row>
    <row r="8" ht="12.35" customHeight="1">
      <c r="A8" t="s" s="40">
        <v>65</v>
      </c>
      <c r="B8" t="s" s="40">
        <v>66</v>
      </c>
      <c r="C8" t="s" s="40">
        <v>67</v>
      </c>
      <c r="D8" t="s" s="40">
        <v>70</v>
      </c>
      <c r="E8" s="41">
        <v>75</v>
      </c>
      <c r="F8" s="34"/>
      <c r="G8" s="42"/>
    </row>
    <row r="9" ht="12.35" customHeight="1">
      <c r="A9" t="s" s="40">
        <v>65</v>
      </c>
      <c r="B9" t="s" s="40">
        <v>71</v>
      </c>
      <c r="C9" t="s" s="40">
        <v>72</v>
      </c>
      <c r="D9" t="s" s="40">
        <v>73</v>
      </c>
      <c r="E9" s="41">
        <v>175</v>
      </c>
      <c r="F9" s="34"/>
      <c r="G9" s="42"/>
    </row>
    <row r="10" ht="12.35" customHeight="1">
      <c r="A10" t="s" s="40">
        <v>74</v>
      </c>
      <c r="B10" t="s" s="40">
        <v>66</v>
      </c>
      <c r="C10" t="s" s="40">
        <v>75</v>
      </c>
      <c r="D10" s="42"/>
      <c r="E10" s="42"/>
      <c r="F10" s="41">
        <v>110</v>
      </c>
      <c r="G10" s="42"/>
    </row>
    <row r="11" ht="12.35" customHeight="1">
      <c r="A11" t="s" s="40">
        <v>76</v>
      </c>
      <c r="B11" t="s" s="40">
        <v>66</v>
      </c>
      <c r="C11" t="s" s="40">
        <v>67</v>
      </c>
      <c r="D11" t="s" s="40">
        <v>77</v>
      </c>
      <c r="E11" s="41">
        <v>100</v>
      </c>
      <c r="F11" s="42"/>
      <c r="G11" s="42"/>
    </row>
    <row r="12" ht="12.35" customHeight="1">
      <c r="A12" t="s" s="40">
        <v>76</v>
      </c>
      <c r="B12" t="s" s="40">
        <v>66</v>
      </c>
      <c r="C12" t="s" s="40">
        <v>67</v>
      </c>
      <c r="D12" t="s" s="40">
        <v>78</v>
      </c>
      <c r="E12" s="41">
        <v>450</v>
      </c>
      <c r="F12" s="42"/>
      <c r="G12" s="42"/>
    </row>
    <row r="13" ht="12.35" customHeight="1">
      <c r="A13" t="s" s="40">
        <v>76</v>
      </c>
      <c r="B13" t="s" s="40">
        <v>66</v>
      </c>
      <c r="C13" t="s" s="40">
        <v>67</v>
      </c>
      <c r="D13" t="s" s="40">
        <v>79</v>
      </c>
      <c r="E13" s="41">
        <v>100</v>
      </c>
      <c r="F13" s="42"/>
      <c r="G13" s="42"/>
    </row>
    <row r="14" ht="12.35" customHeight="1">
      <c r="A14" t="s" s="40">
        <v>76</v>
      </c>
      <c r="B14" t="s" s="40">
        <v>66</v>
      </c>
      <c r="C14" t="s" s="40">
        <v>80</v>
      </c>
      <c r="D14" t="s" s="40">
        <v>81</v>
      </c>
      <c r="E14" s="42"/>
      <c r="F14" s="41">
        <v>294.11</v>
      </c>
      <c r="G14" s="42"/>
    </row>
    <row r="15" ht="12.35" customHeight="1">
      <c r="A15" t="s" s="40">
        <v>76</v>
      </c>
      <c r="B15" t="s" s="40">
        <v>66</v>
      </c>
      <c r="C15" t="s" s="40">
        <v>82</v>
      </c>
      <c r="D15" t="s" s="40">
        <v>83</v>
      </c>
      <c r="E15" s="42"/>
      <c r="F15" s="41">
        <v>220.07</v>
      </c>
      <c r="G15" s="42"/>
    </row>
    <row r="16" ht="12.35" customHeight="1">
      <c r="A16" t="s" s="40">
        <v>76</v>
      </c>
      <c r="B16" t="s" s="40">
        <v>66</v>
      </c>
      <c r="C16" t="s" s="40">
        <v>67</v>
      </c>
      <c r="D16" t="s" s="40">
        <v>84</v>
      </c>
      <c r="E16" s="41">
        <v>150</v>
      </c>
      <c r="F16" s="42"/>
      <c r="G16" s="42"/>
    </row>
    <row r="17" ht="12.35" customHeight="1">
      <c r="A17" t="s" s="40">
        <v>85</v>
      </c>
      <c r="B17" t="s" s="40">
        <v>66</v>
      </c>
      <c r="C17" t="s" s="40">
        <v>67</v>
      </c>
      <c r="D17" t="s" s="40">
        <v>86</v>
      </c>
      <c r="E17" s="41">
        <v>150</v>
      </c>
      <c r="F17" s="42"/>
      <c r="G17" s="42"/>
    </row>
    <row r="18" ht="12.35" customHeight="1">
      <c r="A18" t="s" s="40">
        <v>87</v>
      </c>
      <c r="B18" t="s" s="40">
        <v>66</v>
      </c>
      <c r="C18" t="s" s="40">
        <v>67</v>
      </c>
      <c r="D18" t="s" s="40">
        <v>88</v>
      </c>
      <c r="E18" s="41">
        <v>175</v>
      </c>
      <c r="F18" s="42"/>
      <c r="G18" s="42"/>
    </row>
    <row r="19" ht="12.35" customHeight="1">
      <c r="A19" t="s" s="40">
        <v>89</v>
      </c>
      <c r="B19" t="s" s="40">
        <v>66</v>
      </c>
      <c r="C19" t="s" s="40">
        <v>67</v>
      </c>
      <c r="D19" t="s" s="40">
        <v>90</v>
      </c>
      <c r="E19" s="41">
        <v>20</v>
      </c>
      <c r="F19" s="42"/>
      <c r="G19" s="42"/>
    </row>
    <row r="20" ht="12.35" customHeight="1">
      <c r="A20" t="s" s="40">
        <v>91</v>
      </c>
      <c r="B20" t="s" s="40">
        <v>66</v>
      </c>
      <c r="C20" t="s" s="40">
        <v>67</v>
      </c>
      <c r="D20" t="s" s="40">
        <v>92</v>
      </c>
      <c r="E20" s="41">
        <v>100</v>
      </c>
      <c r="F20" s="42"/>
      <c r="G20" s="42"/>
    </row>
    <row r="21" ht="24.35" customHeight="1">
      <c r="A21" t="s" s="40">
        <v>93</v>
      </c>
      <c r="B21" t="s" s="40">
        <v>66</v>
      </c>
      <c r="C21" t="s" s="40">
        <v>94</v>
      </c>
      <c r="D21" t="s" s="40">
        <v>95</v>
      </c>
      <c r="E21" s="42"/>
      <c r="F21" s="43">
        <v>1750</v>
      </c>
      <c r="G21" s="42"/>
    </row>
    <row r="22" ht="12.35" customHeight="1">
      <c r="A22" t="s" s="40">
        <v>93</v>
      </c>
      <c r="B22" t="s" s="40">
        <v>66</v>
      </c>
      <c r="C22" t="s" s="40">
        <v>67</v>
      </c>
      <c r="D22" t="s" s="40">
        <v>96</v>
      </c>
      <c r="E22" s="41">
        <v>30</v>
      </c>
      <c r="F22" s="42"/>
      <c r="G22" s="42"/>
    </row>
    <row r="23" ht="12.35" customHeight="1">
      <c r="A23" t="s" s="40">
        <v>93</v>
      </c>
      <c r="B23" t="s" s="40">
        <v>66</v>
      </c>
      <c r="C23" t="s" s="40">
        <v>67</v>
      </c>
      <c r="D23" t="s" s="40">
        <v>97</v>
      </c>
      <c r="E23" s="41">
        <v>30</v>
      </c>
      <c r="F23" s="42"/>
      <c r="G23" s="42"/>
    </row>
    <row r="24" ht="12.35" customHeight="1">
      <c r="A24" t="s" s="40">
        <v>93</v>
      </c>
      <c r="B24" t="s" s="40">
        <v>66</v>
      </c>
      <c r="C24" t="s" s="40">
        <v>67</v>
      </c>
      <c r="D24" t="s" s="40">
        <v>98</v>
      </c>
      <c r="E24" s="41">
        <v>70</v>
      </c>
      <c r="F24" s="42"/>
      <c r="G24" s="42"/>
    </row>
    <row r="25" ht="12.35" customHeight="1">
      <c r="A25" t="s" s="40">
        <v>93</v>
      </c>
      <c r="B25" t="s" s="40">
        <v>66</v>
      </c>
      <c r="C25" t="s" s="40">
        <v>67</v>
      </c>
      <c r="D25" t="s" s="40">
        <v>98</v>
      </c>
      <c r="E25" s="41">
        <v>30</v>
      </c>
      <c r="F25" s="42"/>
      <c r="G25" s="42"/>
    </row>
    <row r="26" ht="12.35" customHeight="1">
      <c r="A26" t="s" s="40">
        <v>93</v>
      </c>
      <c r="B26" t="s" s="40">
        <v>66</v>
      </c>
      <c r="C26" t="s" s="40">
        <v>67</v>
      </c>
      <c r="D26" t="s" s="40">
        <v>99</v>
      </c>
      <c r="E26" s="41">
        <v>30</v>
      </c>
      <c r="F26" s="42"/>
      <c r="G26" s="42"/>
    </row>
    <row r="27" ht="12.35" customHeight="1">
      <c r="A27" t="s" s="40">
        <v>93</v>
      </c>
      <c r="B27" t="s" s="40">
        <v>66</v>
      </c>
      <c r="C27" t="s" s="40">
        <v>67</v>
      </c>
      <c r="D27" t="s" s="40">
        <v>100</v>
      </c>
      <c r="E27" s="41">
        <v>80</v>
      </c>
      <c r="F27" s="42"/>
      <c r="G27" s="42"/>
    </row>
    <row r="28" ht="12.35" customHeight="1">
      <c r="A28" t="s" s="40">
        <v>93</v>
      </c>
      <c r="B28" t="s" s="40">
        <v>66</v>
      </c>
      <c r="C28" t="s" s="40">
        <v>67</v>
      </c>
      <c r="D28" t="s" s="40">
        <v>101</v>
      </c>
      <c r="E28" s="41">
        <v>30</v>
      </c>
      <c r="F28" s="42"/>
      <c r="G28" s="42"/>
    </row>
    <row r="29" ht="12.35" customHeight="1">
      <c r="A29" t="s" s="40">
        <v>93</v>
      </c>
      <c r="B29" t="s" s="40">
        <v>66</v>
      </c>
      <c r="C29" t="s" s="40">
        <v>67</v>
      </c>
      <c r="D29" t="s" s="40">
        <v>102</v>
      </c>
      <c r="E29" s="41">
        <v>30</v>
      </c>
      <c r="F29" s="42"/>
      <c r="G29" s="42"/>
    </row>
    <row r="30" ht="12.35" customHeight="1">
      <c r="A30" t="s" s="40">
        <v>93</v>
      </c>
      <c r="B30" t="s" s="40">
        <v>66</v>
      </c>
      <c r="C30" t="s" s="40">
        <v>67</v>
      </c>
      <c r="D30" t="s" s="40">
        <v>103</v>
      </c>
      <c r="E30" s="41">
        <v>30</v>
      </c>
      <c r="F30" s="42"/>
      <c r="G30" s="42"/>
    </row>
    <row r="31" ht="24.35" customHeight="1">
      <c r="A31" t="s" s="40">
        <v>104</v>
      </c>
      <c r="B31" t="s" s="40">
        <v>66</v>
      </c>
      <c r="C31" t="s" s="40">
        <v>105</v>
      </c>
      <c r="D31" t="s" s="40">
        <v>106</v>
      </c>
      <c r="E31" s="42"/>
      <c r="F31" s="43">
        <v>2100</v>
      </c>
      <c r="G31" s="42"/>
    </row>
    <row r="32" ht="12.35" customHeight="1">
      <c r="A32" t="s" s="40">
        <v>104</v>
      </c>
      <c r="B32" t="s" s="40">
        <v>66</v>
      </c>
      <c r="C32" t="s" s="40">
        <v>67</v>
      </c>
      <c r="D32" t="s" s="40">
        <v>107</v>
      </c>
      <c r="E32" s="41">
        <v>30</v>
      </c>
      <c r="F32" s="42"/>
      <c r="G32" s="42"/>
    </row>
    <row r="33" ht="24.35" customHeight="1">
      <c r="A33" t="s" s="40">
        <v>104</v>
      </c>
      <c r="B33" t="s" s="40">
        <v>66</v>
      </c>
      <c r="C33" t="s" s="40">
        <v>67</v>
      </c>
      <c r="D33" t="s" s="40">
        <v>108</v>
      </c>
      <c r="E33" s="41">
        <v>55</v>
      </c>
      <c r="F33" s="42"/>
      <c r="G33" s="42"/>
    </row>
    <row r="34" ht="12.35" customHeight="1">
      <c r="A34" t="s" s="40">
        <v>104</v>
      </c>
      <c r="B34" t="s" s="40">
        <v>66</v>
      </c>
      <c r="C34" t="s" s="40">
        <v>67</v>
      </c>
      <c r="D34" t="s" s="40">
        <v>109</v>
      </c>
      <c r="E34" s="41">
        <v>15</v>
      </c>
      <c r="F34" s="42"/>
      <c r="G34" s="42"/>
    </row>
    <row r="35" ht="12.35" customHeight="1">
      <c r="A35" t="s" s="40">
        <v>104</v>
      </c>
      <c r="B35" t="s" s="40">
        <v>66</v>
      </c>
      <c r="C35" t="s" s="40">
        <v>67</v>
      </c>
      <c r="D35" t="s" s="40">
        <v>110</v>
      </c>
      <c r="E35" s="41">
        <v>50</v>
      </c>
      <c r="F35" s="42"/>
      <c r="G35" s="42"/>
    </row>
    <row r="36" ht="12.35" customHeight="1">
      <c r="A36" t="s" s="40">
        <v>111</v>
      </c>
      <c r="B36" t="s" s="40">
        <v>66</v>
      </c>
      <c r="C36" t="s" s="40">
        <v>67</v>
      </c>
      <c r="D36" t="s" s="40">
        <v>112</v>
      </c>
      <c r="E36" s="41">
        <v>40</v>
      </c>
      <c r="F36" s="42"/>
      <c r="G36" s="42"/>
    </row>
    <row r="37" ht="12.35" customHeight="1">
      <c r="A37" t="s" s="40">
        <v>111</v>
      </c>
      <c r="B37" t="s" s="40">
        <v>66</v>
      </c>
      <c r="C37" t="s" s="40">
        <v>67</v>
      </c>
      <c r="D37" t="s" s="40">
        <v>113</v>
      </c>
      <c r="E37" s="41">
        <v>30</v>
      </c>
      <c r="F37" s="42"/>
      <c r="G37" s="42"/>
    </row>
    <row r="38" ht="12.35" customHeight="1">
      <c r="A38" t="s" s="40">
        <v>111</v>
      </c>
      <c r="B38" t="s" s="40">
        <v>66</v>
      </c>
      <c r="C38" t="s" s="40">
        <v>67</v>
      </c>
      <c r="D38" t="s" s="40">
        <v>114</v>
      </c>
      <c r="E38" s="41">
        <v>30</v>
      </c>
      <c r="F38" s="42"/>
      <c r="G38" s="42"/>
    </row>
    <row r="39" ht="12.35" customHeight="1">
      <c r="A39" t="s" s="40">
        <v>111</v>
      </c>
      <c r="B39" t="s" s="40">
        <v>71</v>
      </c>
      <c r="C39" t="s" s="40">
        <v>72</v>
      </c>
      <c r="D39" t="s" s="40">
        <v>115</v>
      </c>
      <c r="E39" s="41">
        <v>40</v>
      </c>
      <c r="F39" s="42"/>
      <c r="G39" s="42"/>
    </row>
    <row r="40" ht="12.35" customHeight="1">
      <c r="A40" t="s" s="40">
        <v>111</v>
      </c>
      <c r="B40" t="s" s="40">
        <v>71</v>
      </c>
      <c r="C40" t="s" s="40">
        <v>72</v>
      </c>
      <c r="D40" t="s" s="40">
        <v>116</v>
      </c>
      <c r="E40" s="41">
        <v>30</v>
      </c>
      <c r="F40" s="42"/>
      <c r="G40" s="42"/>
    </row>
    <row r="41" ht="12.35" customHeight="1">
      <c r="A41" t="s" s="40">
        <v>111</v>
      </c>
      <c r="B41" t="s" s="40">
        <v>66</v>
      </c>
      <c r="C41" t="s" s="40">
        <v>67</v>
      </c>
      <c r="D41" t="s" s="40">
        <v>117</v>
      </c>
      <c r="E41" s="41">
        <v>65</v>
      </c>
      <c r="F41" s="42"/>
      <c r="G41" s="42"/>
    </row>
    <row r="42" ht="12.35" customHeight="1">
      <c r="A42" t="s" s="40">
        <v>111</v>
      </c>
      <c r="B42" t="s" s="40">
        <v>66</v>
      </c>
      <c r="C42" t="s" s="40">
        <v>67</v>
      </c>
      <c r="D42" t="s" s="40">
        <v>118</v>
      </c>
      <c r="E42" s="41">
        <v>15</v>
      </c>
      <c r="F42" s="42"/>
      <c r="G42" s="42"/>
    </row>
    <row r="43" ht="12.35" customHeight="1">
      <c r="A43" t="s" s="40">
        <v>119</v>
      </c>
      <c r="B43" t="s" s="40">
        <v>66</v>
      </c>
      <c r="C43" t="s" s="40">
        <v>67</v>
      </c>
      <c r="D43" t="s" s="40">
        <v>120</v>
      </c>
      <c r="E43" s="41">
        <v>15</v>
      </c>
      <c r="F43" s="42"/>
      <c r="G43" s="42"/>
    </row>
    <row r="44" ht="12.35" customHeight="1">
      <c r="A44" t="s" s="40">
        <v>119</v>
      </c>
      <c r="B44" t="s" s="40">
        <v>66</v>
      </c>
      <c r="C44" t="s" s="40">
        <v>67</v>
      </c>
      <c r="D44" t="s" s="40">
        <v>121</v>
      </c>
      <c r="E44" s="41">
        <v>30</v>
      </c>
      <c r="F44" s="42"/>
      <c r="G44" s="42"/>
    </row>
    <row r="45" ht="12.35" customHeight="1">
      <c r="A45" t="s" s="40">
        <v>122</v>
      </c>
      <c r="B45" t="s" s="40">
        <v>66</v>
      </c>
      <c r="C45" t="s" s="40">
        <v>67</v>
      </c>
      <c r="D45" t="s" s="40">
        <v>90</v>
      </c>
      <c r="E45" s="41">
        <v>15</v>
      </c>
      <c r="F45" s="42"/>
      <c r="G45" s="42"/>
    </row>
    <row r="46" ht="12.35" customHeight="1">
      <c r="A46" t="s" s="40">
        <v>122</v>
      </c>
      <c r="B46" t="s" s="40">
        <v>66</v>
      </c>
      <c r="C46" t="s" s="40">
        <v>67</v>
      </c>
      <c r="D46" t="s" s="40">
        <v>123</v>
      </c>
      <c r="E46" s="41">
        <v>80</v>
      </c>
      <c r="F46" s="42"/>
      <c r="G46" s="42"/>
    </row>
    <row r="47" ht="12.35" customHeight="1">
      <c r="A47" t="s" s="40">
        <v>124</v>
      </c>
      <c r="B47" t="s" s="40">
        <v>66</v>
      </c>
      <c r="C47" t="s" s="40">
        <v>67</v>
      </c>
      <c r="D47" t="s" s="40">
        <v>125</v>
      </c>
      <c r="E47" s="41">
        <v>30.95</v>
      </c>
      <c r="F47" s="42"/>
      <c r="G47" s="42"/>
    </row>
    <row r="48" ht="12.35" customHeight="1">
      <c r="A48" t="s" s="40">
        <v>126</v>
      </c>
      <c r="B48" t="s" s="40">
        <v>66</v>
      </c>
      <c r="C48" t="s" s="40">
        <v>72</v>
      </c>
      <c r="D48" t="s" s="40">
        <v>127</v>
      </c>
      <c r="E48" s="41">
        <v>30</v>
      </c>
      <c r="F48" s="42"/>
      <c r="G48" s="42"/>
    </row>
    <row r="49" ht="12.35" customHeight="1">
      <c r="A49" t="s" s="40">
        <v>126</v>
      </c>
      <c r="B49" t="s" s="40">
        <v>66</v>
      </c>
      <c r="C49" t="s" s="40">
        <v>67</v>
      </c>
      <c r="D49" t="s" s="40">
        <v>128</v>
      </c>
      <c r="E49" s="41">
        <v>15</v>
      </c>
      <c r="F49" s="42"/>
      <c r="G49" s="42"/>
    </row>
    <row r="50" ht="12.35" customHeight="1">
      <c r="A50" t="s" s="40">
        <v>126</v>
      </c>
      <c r="B50" t="s" s="40">
        <v>66</v>
      </c>
      <c r="C50" t="s" s="40">
        <v>67</v>
      </c>
      <c r="D50" t="s" s="40">
        <v>129</v>
      </c>
      <c r="E50" s="41">
        <v>30</v>
      </c>
      <c r="F50" s="42"/>
      <c r="G50" s="42"/>
    </row>
    <row r="51" ht="12.35" customHeight="1">
      <c r="A51" t="s" s="40">
        <v>130</v>
      </c>
      <c r="B51" t="s" s="40">
        <v>66</v>
      </c>
      <c r="C51" t="s" s="40">
        <v>67</v>
      </c>
      <c r="D51" t="s" s="40">
        <v>131</v>
      </c>
      <c r="E51" s="41">
        <v>15</v>
      </c>
      <c r="F51" s="42"/>
      <c r="G51" s="42"/>
    </row>
    <row r="52" ht="12.35" customHeight="1">
      <c r="A52" t="s" s="40">
        <v>130</v>
      </c>
      <c r="B52" t="s" s="40">
        <v>66</v>
      </c>
      <c r="C52" t="s" s="40">
        <v>67</v>
      </c>
      <c r="D52" t="s" s="40">
        <v>132</v>
      </c>
      <c r="E52" s="41">
        <v>30</v>
      </c>
      <c r="F52" s="42"/>
      <c r="G52" s="42"/>
    </row>
    <row r="53" ht="12.35" customHeight="1">
      <c r="A53" t="s" s="40">
        <v>133</v>
      </c>
      <c r="B53" t="s" s="40">
        <v>66</v>
      </c>
      <c r="C53" t="s" s="40">
        <v>67</v>
      </c>
      <c r="D53" t="s" s="40">
        <v>134</v>
      </c>
      <c r="E53" s="41">
        <v>30</v>
      </c>
      <c r="F53" s="42"/>
      <c r="G53" s="42"/>
    </row>
    <row r="54" ht="12.35" customHeight="1">
      <c r="A54" s="35"/>
      <c r="B54" s="35"/>
      <c r="C54" s="35"/>
      <c r="D54" s="35"/>
      <c r="E54" s="42"/>
      <c r="F54" s="34"/>
      <c r="G54" s="34"/>
    </row>
    <row r="55" ht="12.35" customHeight="1">
      <c r="A55" s="35"/>
      <c r="B55" s="35"/>
      <c r="C55" s="35"/>
      <c r="D55" s="35"/>
      <c r="E55" s="37"/>
      <c r="F55" s="44"/>
      <c r="G55" s="44"/>
    </row>
    <row r="56" ht="14.05" customHeight="1">
      <c r="A56" s="35"/>
      <c r="B56" s="35"/>
      <c r="C56" s="35"/>
      <c r="D56" t="s" s="45">
        <v>135</v>
      </c>
      <c r="E56" s="36">
        <f>SUM(E6:E53)</f>
        <v>2875.95</v>
      </c>
      <c r="F56" s="36">
        <f>SUM(F10:F54)</f>
        <v>4474.18</v>
      </c>
      <c r="G56" s="36"/>
    </row>
    <row r="57" ht="14.05" customHeight="1">
      <c r="A57" s="35"/>
      <c r="B57" s="35"/>
      <c r="C57" s="35"/>
      <c r="D57" s="42"/>
      <c r="E57" s="36"/>
      <c r="F57" s="36"/>
      <c r="G57" s="36"/>
    </row>
    <row r="58" ht="14.05" customHeight="1">
      <c r="A58" s="35"/>
      <c r="B58" s="35"/>
      <c r="C58" s="35"/>
      <c r="D58" s="42"/>
      <c r="E58" s="36"/>
      <c r="F58" s="36"/>
      <c r="G58" s="36"/>
    </row>
    <row r="59" ht="14.05" customHeight="1">
      <c r="A59" s="35"/>
      <c r="B59" s="35"/>
      <c r="C59" s="35"/>
      <c r="D59" t="s" s="45">
        <v>136</v>
      </c>
      <c r="E59" s="36">
        <f>E3+E56</f>
        <v>18885.95</v>
      </c>
      <c r="F59" s="36">
        <f>F3+F56</f>
        <v>9909.379999999999</v>
      </c>
      <c r="G59" s="36">
        <f>E59-F59</f>
        <v>8976.57</v>
      </c>
    </row>
    <row r="60" ht="14.05" customHeight="1">
      <c r="A60" s="35"/>
      <c r="B60" s="35"/>
      <c r="C60" s="35"/>
      <c r="D60" s="42"/>
      <c r="E60" s="36"/>
      <c r="F60" s="36"/>
      <c r="G60" s="36"/>
    </row>
    <row r="61" ht="14.05" customHeight="1">
      <c r="A61" s="35"/>
      <c r="B61" s="35"/>
      <c r="C61" s="35"/>
      <c r="D61" s="42"/>
      <c r="E61" s="36"/>
      <c r="F61" s="36"/>
      <c r="G61" s="36"/>
    </row>
  </sheetData>
  <mergeCells count="3">
    <mergeCell ref="A1:G1"/>
    <mergeCell ref="A3:C3"/>
    <mergeCell ref="A5:C5"/>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2:K69"/>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14.5547" style="46" customWidth="1"/>
    <col min="2" max="11" width="16.3516" style="46" customWidth="1"/>
    <col min="12" max="16384" width="16.3516" style="46" customWidth="1"/>
  </cols>
  <sheetData>
    <row r="1" ht="27.65" customHeight="1">
      <c r="A1" t="s" s="47">
        <v>5</v>
      </c>
      <c r="B1" s="47"/>
      <c r="C1" s="47"/>
      <c r="D1" s="47"/>
      <c r="E1" s="47"/>
      <c r="F1" s="47"/>
      <c r="G1" s="47"/>
      <c r="H1" s="47"/>
      <c r="I1" s="47"/>
      <c r="J1" s="47"/>
      <c r="K1" s="47"/>
    </row>
    <row r="2" ht="21.55" customHeight="1">
      <c r="A2" t="s" s="48">
        <v>138</v>
      </c>
      <c r="B2" s="49"/>
      <c r="C2" s="49"/>
      <c r="D2" s="49"/>
      <c r="E2" s="50"/>
      <c r="F2" s="50"/>
      <c r="G2" s="50"/>
      <c r="H2" s="50"/>
      <c r="I2" s="50"/>
      <c r="J2" s="50"/>
      <c r="K2" s="51"/>
    </row>
    <row r="3" ht="12.55" customHeight="1">
      <c r="A3" s="52"/>
      <c r="B3" s="53"/>
      <c r="C3" s="54"/>
      <c r="D3" s="54"/>
      <c r="E3" t="s" s="55">
        <v>139</v>
      </c>
      <c r="F3" t="s" s="55">
        <v>56</v>
      </c>
      <c r="G3" t="s" s="55">
        <v>140</v>
      </c>
      <c r="H3" t="s" s="55">
        <v>58</v>
      </c>
      <c r="I3" t="s" s="55">
        <v>141</v>
      </c>
      <c r="J3" t="s" s="55">
        <v>142</v>
      </c>
      <c r="K3" t="s" s="55">
        <v>143</v>
      </c>
    </row>
    <row r="4" ht="24.35" customHeight="1">
      <c r="A4" t="s" s="56">
        <v>144</v>
      </c>
      <c r="B4" s="57"/>
      <c r="C4" s="39"/>
      <c r="D4" s="39"/>
      <c r="E4" s="42"/>
      <c r="F4" s="42"/>
      <c r="G4" s="42"/>
      <c r="H4" s="42"/>
      <c r="I4" s="42"/>
      <c r="J4" s="42"/>
      <c r="K4" s="58">
        <v>15038.54</v>
      </c>
    </row>
    <row r="5" ht="12.35" customHeight="1">
      <c r="A5" s="59"/>
      <c r="B5" s="60"/>
      <c r="C5" t="s" s="61">
        <v>145</v>
      </c>
      <c r="D5" s="39"/>
      <c r="E5" s="42"/>
      <c r="F5" s="42"/>
      <c r="G5" s="42"/>
      <c r="H5" s="42"/>
      <c r="I5" s="42"/>
      <c r="J5" s="42"/>
      <c r="K5" s="42"/>
    </row>
    <row r="6" ht="12.35" customHeight="1">
      <c r="A6" s="59"/>
      <c r="B6" s="60"/>
      <c r="C6" s="42"/>
      <c r="D6" t="s" s="61">
        <v>146</v>
      </c>
      <c r="E6" s="39"/>
      <c r="F6" s="42"/>
      <c r="G6" s="42"/>
      <c r="H6" s="42"/>
      <c r="I6" s="42"/>
      <c r="J6" s="42"/>
      <c r="K6" s="42"/>
    </row>
    <row r="7" ht="12.35" customHeight="1">
      <c r="A7" s="59"/>
      <c r="B7" s="60"/>
      <c r="C7" s="42"/>
      <c r="D7" s="42"/>
      <c r="E7" t="s" s="40">
        <v>72</v>
      </c>
      <c r="F7" t="s" s="40">
        <v>104</v>
      </c>
      <c r="G7" t="s" s="40">
        <v>66</v>
      </c>
      <c r="H7" t="s" s="40">
        <v>105</v>
      </c>
      <c r="I7" t="s" s="40">
        <v>147</v>
      </c>
      <c r="J7" s="41">
        <v>-2100</v>
      </c>
      <c r="K7" s="41">
        <v>-2100</v>
      </c>
    </row>
    <row r="8" ht="12.35" customHeight="1">
      <c r="A8" s="59"/>
      <c r="B8" s="60"/>
      <c r="C8" s="42"/>
      <c r="D8" s="42"/>
      <c r="E8" t="s" s="40">
        <v>72</v>
      </c>
      <c r="F8" t="s" s="40">
        <v>93</v>
      </c>
      <c r="G8" t="s" s="40">
        <v>66</v>
      </c>
      <c r="H8" t="s" s="40">
        <v>94</v>
      </c>
      <c r="I8" t="s" s="40">
        <v>147</v>
      </c>
      <c r="J8" s="41">
        <v>-1750</v>
      </c>
      <c r="K8" s="41">
        <v>-3850</v>
      </c>
    </row>
    <row r="9" ht="12.35" customHeight="1">
      <c r="A9" s="59"/>
      <c r="B9" s="60"/>
      <c r="C9" s="42"/>
      <c r="D9" s="42"/>
      <c r="E9" t="s" s="40">
        <v>72</v>
      </c>
      <c r="F9" t="s" s="40">
        <v>76</v>
      </c>
      <c r="G9" t="s" s="40">
        <v>66</v>
      </c>
      <c r="H9" t="s" s="40">
        <v>80</v>
      </c>
      <c r="I9" t="s" s="40">
        <v>147</v>
      </c>
      <c r="J9" s="41">
        <v>-294.11</v>
      </c>
      <c r="K9" s="58">
        <v>-4144.11</v>
      </c>
    </row>
    <row r="10" ht="12.35" customHeight="1">
      <c r="A10" s="59"/>
      <c r="B10" s="60"/>
      <c r="C10" s="42"/>
      <c r="D10" s="42"/>
      <c r="E10" t="s" s="40">
        <v>72</v>
      </c>
      <c r="F10" t="s" s="40">
        <v>76</v>
      </c>
      <c r="G10" t="s" s="40">
        <v>66</v>
      </c>
      <c r="H10" t="s" s="40">
        <v>82</v>
      </c>
      <c r="I10" t="s" s="40">
        <v>147</v>
      </c>
      <c r="J10" s="41">
        <v>-220.07</v>
      </c>
      <c r="K10" s="58">
        <v>-4364.18</v>
      </c>
    </row>
    <row r="11" ht="12.35" customHeight="1">
      <c r="A11" s="59"/>
      <c r="B11" s="60"/>
      <c r="C11" s="42"/>
      <c r="D11" s="42"/>
      <c r="E11" t="s" s="40">
        <v>72</v>
      </c>
      <c r="F11" t="s" s="40">
        <v>74</v>
      </c>
      <c r="G11" t="s" s="40">
        <v>66</v>
      </c>
      <c r="H11" t="s" s="40">
        <v>75</v>
      </c>
      <c r="I11" t="s" s="40">
        <v>147</v>
      </c>
      <c r="J11" s="41">
        <v>-110</v>
      </c>
      <c r="K11" s="58">
        <v>-4474.18</v>
      </c>
    </row>
    <row r="12" ht="12.35" customHeight="1">
      <c r="A12" s="59"/>
      <c r="B12" s="60"/>
      <c r="C12" s="42"/>
      <c r="D12" s="42"/>
      <c r="E12" t="s" s="40">
        <v>72</v>
      </c>
      <c r="F12" t="s" s="40">
        <v>148</v>
      </c>
      <c r="G12" t="s" s="40">
        <v>66</v>
      </c>
      <c r="H12" t="s" s="40">
        <v>149</v>
      </c>
      <c r="I12" t="s" s="40">
        <v>147</v>
      </c>
      <c r="J12" s="41">
        <v>-25</v>
      </c>
      <c r="K12" s="58">
        <v>-4499.18</v>
      </c>
    </row>
    <row r="13" ht="24.35" customHeight="1">
      <c r="A13" s="59"/>
      <c r="B13" s="60"/>
      <c r="C13" s="42"/>
      <c r="D13" t="s" s="61">
        <v>150</v>
      </c>
      <c r="E13" s="42"/>
      <c r="F13" s="42"/>
      <c r="G13" s="42"/>
      <c r="H13" s="42"/>
      <c r="I13" s="42"/>
      <c r="J13" s="41">
        <v>-4499.18</v>
      </c>
      <c r="K13" s="58">
        <v>-4499.18</v>
      </c>
    </row>
    <row r="14" ht="36.35" customHeight="1">
      <c r="A14" s="59"/>
      <c r="B14" s="60"/>
      <c r="C14" s="42"/>
      <c r="D14" t="s" s="61">
        <v>151</v>
      </c>
      <c r="E14" s="42"/>
      <c r="F14" s="42"/>
      <c r="G14" s="42"/>
      <c r="H14" s="42"/>
      <c r="I14" s="42"/>
      <c r="J14" s="42"/>
      <c r="K14" s="42"/>
    </row>
    <row r="15" ht="12.35" customHeight="1">
      <c r="A15" s="59"/>
      <c r="B15" s="60"/>
      <c r="C15" s="42"/>
      <c r="D15" s="42"/>
      <c r="E15" t="s" s="40">
        <v>152</v>
      </c>
      <c r="F15" t="s" s="40">
        <v>104</v>
      </c>
      <c r="G15" t="s" s="40">
        <v>66</v>
      </c>
      <c r="H15" t="s" s="40">
        <v>67</v>
      </c>
      <c r="I15" t="s" s="40">
        <v>147</v>
      </c>
      <c r="J15" s="41">
        <v>15</v>
      </c>
      <c r="K15" s="41">
        <v>15</v>
      </c>
    </row>
    <row r="16" ht="12.35" customHeight="1">
      <c r="A16" s="59"/>
      <c r="B16" s="60"/>
      <c r="C16" s="42"/>
      <c r="D16" s="42"/>
      <c r="E16" t="s" s="40">
        <v>152</v>
      </c>
      <c r="F16" t="s" s="40">
        <v>111</v>
      </c>
      <c r="G16" t="s" s="40">
        <v>66</v>
      </c>
      <c r="H16" t="s" s="40">
        <v>67</v>
      </c>
      <c r="I16" t="s" s="40">
        <v>147</v>
      </c>
      <c r="J16" s="41">
        <v>15</v>
      </c>
      <c r="K16" s="41">
        <v>30</v>
      </c>
    </row>
    <row r="17" ht="12.35" customHeight="1">
      <c r="A17" s="59"/>
      <c r="B17" s="60"/>
      <c r="C17" s="42"/>
      <c r="D17" s="42"/>
      <c r="E17" t="s" s="40">
        <v>152</v>
      </c>
      <c r="F17" t="s" s="40">
        <v>122</v>
      </c>
      <c r="G17" t="s" s="40">
        <v>66</v>
      </c>
      <c r="H17" t="s" s="40">
        <v>67</v>
      </c>
      <c r="I17" t="s" s="40">
        <v>147</v>
      </c>
      <c r="J17" s="41">
        <v>15</v>
      </c>
      <c r="K17" s="41">
        <v>45</v>
      </c>
    </row>
    <row r="18" ht="12.35" customHeight="1">
      <c r="A18" s="59"/>
      <c r="B18" s="60"/>
      <c r="C18" s="42"/>
      <c r="D18" s="42"/>
      <c r="E18" t="s" s="40">
        <v>152</v>
      </c>
      <c r="F18" t="s" s="40">
        <v>126</v>
      </c>
      <c r="G18" t="s" s="40">
        <v>66</v>
      </c>
      <c r="H18" t="s" s="40">
        <v>67</v>
      </c>
      <c r="I18" t="s" s="40">
        <v>147</v>
      </c>
      <c r="J18" s="41">
        <v>15</v>
      </c>
      <c r="K18" s="41">
        <v>60</v>
      </c>
    </row>
    <row r="19" ht="12.35" customHeight="1">
      <c r="A19" s="59"/>
      <c r="B19" s="60"/>
      <c r="C19" s="42"/>
      <c r="D19" s="42"/>
      <c r="E19" t="s" s="40">
        <v>152</v>
      </c>
      <c r="F19" t="s" s="40">
        <v>130</v>
      </c>
      <c r="G19" t="s" s="40">
        <v>66</v>
      </c>
      <c r="H19" t="s" s="40">
        <v>67</v>
      </c>
      <c r="I19" t="s" s="40">
        <v>147</v>
      </c>
      <c r="J19" s="41">
        <v>15</v>
      </c>
      <c r="K19" s="41">
        <v>75</v>
      </c>
    </row>
    <row r="20" ht="12.35" customHeight="1">
      <c r="A20" s="59"/>
      <c r="B20" s="60"/>
      <c r="C20" s="42"/>
      <c r="D20" s="42"/>
      <c r="E20" t="s" s="40">
        <v>152</v>
      </c>
      <c r="F20" t="s" s="40">
        <v>65</v>
      </c>
      <c r="G20" t="s" s="40">
        <v>71</v>
      </c>
      <c r="H20" t="s" s="40">
        <v>72</v>
      </c>
      <c r="I20" t="s" s="40">
        <v>147</v>
      </c>
      <c r="J20" s="41">
        <v>20</v>
      </c>
      <c r="K20" s="41">
        <v>95</v>
      </c>
    </row>
    <row r="21" ht="12.35" customHeight="1">
      <c r="A21" s="59"/>
      <c r="B21" s="60"/>
      <c r="C21" s="42"/>
      <c r="D21" s="42"/>
      <c r="E21" t="s" s="40">
        <v>152</v>
      </c>
      <c r="F21" t="s" s="40">
        <v>65</v>
      </c>
      <c r="G21" t="s" s="40">
        <v>71</v>
      </c>
      <c r="H21" t="s" s="40">
        <v>72</v>
      </c>
      <c r="I21" t="s" s="40">
        <v>147</v>
      </c>
      <c r="J21" s="41">
        <v>20</v>
      </c>
      <c r="K21" s="41">
        <v>115</v>
      </c>
    </row>
    <row r="22" ht="12.35" customHeight="1">
      <c r="A22" s="59"/>
      <c r="B22" s="60"/>
      <c r="C22" s="42"/>
      <c r="D22" s="42"/>
      <c r="E22" t="s" s="40">
        <v>152</v>
      </c>
      <c r="F22" t="s" s="40">
        <v>89</v>
      </c>
      <c r="G22" t="s" s="40">
        <v>66</v>
      </c>
      <c r="H22" t="s" s="40">
        <v>67</v>
      </c>
      <c r="I22" t="s" s="40">
        <v>147</v>
      </c>
      <c r="J22" s="41">
        <v>20</v>
      </c>
      <c r="K22" s="41">
        <v>135</v>
      </c>
    </row>
    <row r="23" ht="12.35" customHeight="1">
      <c r="A23" s="59"/>
      <c r="B23" s="60"/>
      <c r="C23" s="42"/>
      <c r="D23" s="42"/>
      <c r="E23" t="s" s="40">
        <v>152</v>
      </c>
      <c r="F23" t="s" s="40">
        <v>93</v>
      </c>
      <c r="G23" t="s" s="40">
        <v>66</v>
      </c>
      <c r="H23" t="s" s="40">
        <v>67</v>
      </c>
      <c r="I23" t="s" s="40">
        <v>147</v>
      </c>
      <c r="J23" s="41">
        <v>30</v>
      </c>
      <c r="K23" s="41">
        <v>165</v>
      </c>
    </row>
    <row r="24" ht="12.35" customHeight="1">
      <c r="A24" s="59"/>
      <c r="B24" s="60"/>
      <c r="C24" s="42"/>
      <c r="D24" s="42"/>
      <c r="E24" t="s" s="40">
        <v>152</v>
      </c>
      <c r="F24" t="s" s="40">
        <v>93</v>
      </c>
      <c r="G24" t="s" s="40">
        <v>66</v>
      </c>
      <c r="H24" t="s" s="40">
        <v>67</v>
      </c>
      <c r="I24" t="s" s="40">
        <v>147</v>
      </c>
      <c r="J24" s="41">
        <v>30</v>
      </c>
      <c r="K24" s="41">
        <v>195</v>
      </c>
    </row>
    <row r="25" ht="12.35" customHeight="1">
      <c r="A25" s="59"/>
      <c r="B25" s="60"/>
      <c r="C25" s="42"/>
      <c r="D25" s="42"/>
      <c r="E25" t="s" s="40">
        <v>152</v>
      </c>
      <c r="F25" t="s" s="40">
        <v>93</v>
      </c>
      <c r="G25" t="s" s="40">
        <v>66</v>
      </c>
      <c r="H25" t="s" s="40">
        <v>67</v>
      </c>
      <c r="I25" t="s" s="40">
        <v>147</v>
      </c>
      <c r="J25" s="41">
        <v>30</v>
      </c>
      <c r="K25" s="41">
        <v>225</v>
      </c>
    </row>
    <row r="26" ht="12.35" customHeight="1">
      <c r="A26" s="59"/>
      <c r="B26" s="60"/>
      <c r="C26" s="42"/>
      <c r="D26" s="42"/>
      <c r="E26" t="s" s="40">
        <v>152</v>
      </c>
      <c r="F26" t="s" s="40">
        <v>93</v>
      </c>
      <c r="G26" t="s" s="40">
        <v>66</v>
      </c>
      <c r="H26" t="s" s="40">
        <v>67</v>
      </c>
      <c r="I26" t="s" s="40">
        <v>147</v>
      </c>
      <c r="J26" s="41">
        <v>30</v>
      </c>
      <c r="K26" s="41">
        <v>255</v>
      </c>
    </row>
    <row r="27" ht="12.35" customHeight="1">
      <c r="A27" s="59"/>
      <c r="B27" s="60"/>
      <c r="C27" s="42"/>
      <c r="D27" s="42"/>
      <c r="E27" t="s" s="40">
        <v>152</v>
      </c>
      <c r="F27" t="s" s="40">
        <v>93</v>
      </c>
      <c r="G27" t="s" s="40">
        <v>66</v>
      </c>
      <c r="H27" t="s" s="40">
        <v>67</v>
      </c>
      <c r="I27" t="s" s="40">
        <v>147</v>
      </c>
      <c r="J27" s="41">
        <v>30</v>
      </c>
      <c r="K27" s="41">
        <v>285</v>
      </c>
    </row>
    <row r="28" ht="12.35" customHeight="1">
      <c r="A28" s="59"/>
      <c r="B28" s="60"/>
      <c r="C28" s="42"/>
      <c r="D28" s="42"/>
      <c r="E28" t="s" s="40">
        <v>152</v>
      </c>
      <c r="F28" t="s" s="40">
        <v>93</v>
      </c>
      <c r="G28" t="s" s="40">
        <v>66</v>
      </c>
      <c r="H28" t="s" s="40">
        <v>67</v>
      </c>
      <c r="I28" t="s" s="40">
        <v>147</v>
      </c>
      <c r="J28" s="41">
        <v>30</v>
      </c>
      <c r="K28" s="41">
        <v>315</v>
      </c>
    </row>
    <row r="29" ht="12.35" customHeight="1">
      <c r="A29" s="59"/>
      <c r="B29" s="60"/>
      <c r="C29" s="42"/>
      <c r="D29" s="42"/>
      <c r="E29" t="s" s="40">
        <v>152</v>
      </c>
      <c r="F29" t="s" s="40">
        <v>93</v>
      </c>
      <c r="G29" t="s" s="40">
        <v>66</v>
      </c>
      <c r="H29" t="s" s="40">
        <v>67</v>
      </c>
      <c r="I29" t="s" s="40">
        <v>147</v>
      </c>
      <c r="J29" s="41">
        <v>30</v>
      </c>
      <c r="K29" s="41">
        <v>345</v>
      </c>
    </row>
    <row r="30" ht="12.35" customHeight="1">
      <c r="A30" s="59"/>
      <c r="B30" s="60"/>
      <c r="C30" s="42"/>
      <c r="D30" s="42"/>
      <c r="E30" t="s" s="40">
        <v>152</v>
      </c>
      <c r="F30" t="s" s="40">
        <v>104</v>
      </c>
      <c r="G30" t="s" s="40">
        <v>66</v>
      </c>
      <c r="H30" t="s" s="40">
        <v>67</v>
      </c>
      <c r="I30" t="s" s="40">
        <v>147</v>
      </c>
      <c r="J30" s="41">
        <v>30</v>
      </c>
      <c r="K30" s="41">
        <v>375</v>
      </c>
    </row>
    <row r="31" ht="12.35" customHeight="1">
      <c r="A31" s="59"/>
      <c r="B31" s="60"/>
      <c r="C31" s="42"/>
      <c r="D31" s="42"/>
      <c r="E31" t="s" s="40">
        <v>152</v>
      </c>
      <c r="F31" t="s" s="40">
        <v>111</v>
      </c>
      <c r="G31" t="s" s="40">
        <v>66</v>
      </c>
      <c r="H31" t="s" s="40">
        <v>67</v>
      </c>
      <c r="I31" t="s" s="40">
        <v>147</v>
      </c>
      <c r="J31" s="41">
        <v>30</v>
      </c>
      <c r="K31" s="41">
        <v>405</v>
      </c>
    </row>
    <row r="32" ht="12.35" customHeight="1">
      <c r="A32" s="59"/>
      <c r="B32" s="60"/>
      <c r="C32" s="42"/>
      <c r="D32" s="42"/>
      <c r="E32" t="s" s="40">
        <v>152</v>
      </c>
      <c r="F32" t="s" s="40">
        <v>111</v>
      </c>
      <c r="G32" t="s" s="40">
        <v>71</v>
      </c>
      <c r="H32" t="s" s="40">
        <v>72</v>
      </c>
      <c r="I32" t="s" s="40">
        <v>147</v>
      </c>
      <c r="J32" s="41">
        <v>30</v>
      </c>
      <c r="K32" s="41">
        <v>435</v>
      </c>
    </row>
    <row r="33" ht="12.35" customHeight="1">
      <c r="A33" s="59"/>
      <c r="B33" s="60"/>
      <c r="C33" s="42"/>
      <c r="D33" s="42"/>
      <c r="E33" t="s" s="40">
        <v>152</v>
      </c>
      <c r="F33" t="s" s="40">
        <v>111</v>
      </c>
      <c r="G33" t="s" s="40">
        <v>66</v>
      </c>
      <c r="H33" t="s" s="40">
        <v>67</v>
      </c>
      <c r="I33" t="s" s="40">
        <v>147</v>
      </c>
      <c r="J33" s="41">
        <v>30</v>
      </c>
      <c r="K33" s="41">
        <v>465</v>
      </c>
    </row>
    <row r="34" ht="12.35" customHeight="1">
      <c r="A34" s="59"/>
      <c r="B34" s="60"/>
      <c r="C34" s="42"/>
      <c r="D34" s="42"/>
      <c r="E34" t="s" s="40">
        <v>152</v>
      </c>
      <c r="F34" t="s" s="40">
        <v>119</v>
      </c>
      <c r="G34" t="s" s="40">
        <v>66</v>
      </c>
      <c r="H34" t="s" s="40">
        <v>67</v>
      </c>
      <c r="I34" t="s" s="40">
        <v>147</v>
      </c>
      <c r="J34" s="41">
        <v>30</v>
      </c>
      <c r="K34" s="41">
        <v>495</v>
      </c>
    </row>
    <row r="35" ht="12.35" customHeight="1">
      <c r="A35" s="59"/>
      <c r="B35" s="60"/>
      <c r="C35" s="42"/>
      <c r="D35" s="42"/>
      <c r="E35" t="s" s="40">
        <v>152</v>
      </c>
      <c r="F35" t="s" s="40">
        <v>126</v>
      </c>
      <c r="G35" t="s" s="40">
        <v>66</v>
      </c>
      <c r="H35" t="s" s="40">
        <v>67</v>
      </c>
      <c r="I35" t="s" s="40">
        <v>147</v>
      </c>
      <c r="J35" s="41">
        <v>30</v>
      </c>
      <c r="K35" s="41">
        <v>525</v>
      </c>
    </row>
    <row r="36" ht="12.35" customHeight="1">
      <c r="A36" s="59"/>
      <c r="B36" s="60"/>
      <c r="C36" s="42"/>
      <c r="D36" s="42"/>
      <c r="E36" t="s" s="40">
        <v>152</v>
      </c>
      <c r="F36" t="s" s="40">
        <v>126</v>
      </c>
      <c r="G36" t="s" s="40">
        <v>66</v>
      </c>
      <c r="H36" t="s" s="40">
        <v>72</v>
      </c>
      <c r="I36" t="s" s="40">
        <v>147</v>
      </c>
      <c r="J36" s="41">
        <v>30</v>
      </c>
      <c r="K36" s="41">
        <v>555</v>
      </c>
    </row>
    <row r="37" ht="12.35" customHeight="1">
      <c r="A37" s="59"/>
      <c r="B37" s="60"/>
      <c r="C37" s="42"/>
      <c r="D37" s="42"/>
      <c r="E37" t="s" s="40">
        <v>152</v>
      </c>
      <c r="F37" t="s" s="40">
        <v>130</v>
      </c>
      <c r="G37" t="s" s="40">
        <v>66</v>
      </c>
      <c r="H37" t="s" s="40">
        <v>67</v>
      </c>
      <c r="I37" t="s" s="40">
        <v>147</v>
      </c>
      <c r="J37" s="41">
        <v>30</v>
      </c>
      <c r="K37" s="41">
        <v>585</v>
      </c>
    </row>
    <row r="38" ht="12.35" customHeight="1">
      <c r="A38" s="59"/>
      <c r="B38" s="60"/>
      <c r="C38" s="42"/>
      <c r="D38" s="42"/>
      <c r="E38" t="s" s="40">
        <v>152</v>
      </c>
      <c r="F38" t="s" s="40">
        <v>133</v>
      </c>
      <c r="G38" t="s" s="40">
        <v>66</v>
      </c>
      <c r="H38" t="s" s="40">
        <v>67</v>
      </c>
      <c r="I38" t="s" s="40">
        <v>147</v>
      </c>
      <c r="J38" s="41">
        <v>30</v>
      </c>
      <c r="K38" s="41">
        <v>615</v>
      </c>
    </row>
    <row r="39" ht="12.35" customHeight="1">
      <c r="A39" s="59"/>
      <c r="B39" s="60"/>
      <c r="C39" s="42"/>
      <c r="D39" s="42"/>
      <c r="E39" t="s" s="40">
        <v>152</v>
      </c>
      <c r="F39" t="s" s="40">
        <v>124</v>
      </c>
      <c r="G39" t="s" s="40">
        <v>66</v>
      </c>
      <c r="H39" t="s" s="40">
        <v>67</v>
      </c>
      <c r="I39" t="s" s="40">
        <v>147</v>
      </c>
      <c r="J39" s="41">
        <v>30.95</v>
      </c>
      <c r="K39" s="41">
        <v>645.95</v>
      </c>
    </row>
    <row r="40" ht="12.35" customHeight="1">
      <c r="A40" s="59"/>
      <c r="B40" s="60"/>
      <c r="C40" s="42"/>
      <c r="D40" s="42"/>
      <c r="E40" t="s" s="40">
        <v>152</v>
      </c>
      <c r="F40" t="s" s="40">
        <v>65</v>
      </c>
      <c r="G40" t="s" s="40">
        <v>153</v>
      </c>
      <c r="H40" t="s" s="40">
        <v>72</v>
      </c>
      <c r="I40" t="s" s="40">
        <v>147</v>
      </c>
      <c r="J40" s="41">
        <v>40</v>
      </c>
      <c r="K40" s="41">
        <v>685.95</v>
      </c>
    </row>
    <row r="41" ht="12.35" customHeight="1">
      <c r="A41" s="59"/>
      <c r="B41" s="60"/>
      <c r="C41" s="42"/>
      <c r="D41" s="42"/>
      <c r="E41" t="s" s="40">
        <v>152</v>
      </c>
      <c r="F41" t="s" s="40">
        <v>111</v>
      </c>
      <c r="G41" t="s" s="40">
        <v>66</v>
      </c>
      <c r="H41" t="s" s="40">
        <v>67</v>
      </c>
      <c r="I41" t="s" s="40">
        <v>147</v>
      </c>
      <c r="J41" s="41">
        <v>40</v>
      </c>
      <c r="K41" s="41">
        <v>725.95</v>
      </c>
    </row>
    <row r="42" ht="12.35" customHeight="1">
      <c r="A42" s="59"/>
      <c r="B42" s="60"/>
      <c r="C42" s="42"/>
      <c r="D42" s="42"/>
      <c r="E42" t="s" s="40">
        <v>152</v>
      </c>
      <c r="F42" t="s" s="40">
        <v>111</v>
      </c>
      <c r="G42" t="s" s="40">
        <v>71</v>
      </c>
      <c r="H42" t="s" s="40">
        <v>72</v>
      </c>
      <c r="I42" t="s" s="40">
        <v>147</v>
      </c>
      <c r="J42" s="41">
        <v>40</v>
      </c>
      <c r="K42" s="41">
        <v>765.95</v>
      </c>
    </row>
    <row r="43" ht="12.35" customHeight="1">
      <c r="A43" s="59"/>
      <c r="B43" s="60"/>
      <c r="C43" s="42"/>
      <c r="D43" s="42"/>
      <c r="E43" t="s" s="40">
        <v>152</v>
      </c>
      <c r="F43" t="s" s="40">
        <v>104</v>
      </c>
      <c r="G43" t="s" s="40">
        <v>66</v>
      </c>
      <c r="H43" t="s" s="40">
        <v>67</v>
      </c>
      <c r="I43" t="s" s="40">
        <v>147</v>
      </c>
      <c r="J43" s="41">
        <v>50</v>
      </c>
      <c r="K43" s="41">
        <v>815.95</v>
      </c>
    </row>
    <row r="44" ht="12.35" customHeight="1">
      <c r="A44" s="59"/>
      <c r="B44" s="60"/>
      <c r="C44" s="42"/>
      <c r="D44" s="42"/>
      <c r="E44" t="s" s="40">
        <v>152</v>
      </c>
      <c r="F44" t="s" s="40">
        <v>104</v>
      </c>
      <c r="G44" t="s" s="40">
        <v>66</v>
      </c>
      <c r="H44" t="s" s="40">
        <v>67</v>
      </c>
      <c r="I44" t="s" s="40">
        <v>147</v>
      </c>
      <c r="J44" s="41">
        <v>55</v>
      </c>
      <c r="K44" s="41">
        <v>870.95</v>
      </c>
    </row>
    <row r="45" ht="12.35" customHeight="1">
      <c r="A45" s="59"/>
      <c r="B45" s="60"/>
      <c r="C45" s="42"/>
      <c r="D45" s="42"/>
      <c r="E45" t="s" s="40">
        <v>152</v>
      </c>
      <c r="F45" t="s" s="40">
        <v>111</v>
      </c>
      <c r="G45" t="s" s="40">
        <v>66</v>
      </c>
      <c r="H45" t="s" s="40">
        <v>67</v>
      </c>
      <c r="I45" t="s" s="40">
        <v>147</v>
      </c>
      <c r="J45" s="41">
        <v>65</v>
      </c>
      <c r="K45" s="41">
        <v>935.95</v>
      </c>
    </row>
    <row r="46" ht="12.35" customHeight="1">
      <c r="A46" s="59"/>
      <c r="B46" s="60"/>
      <c r="C46" s="42"/>
      <c r="D46" s="42"/>
      <c r="E46" t="s" s="40">
        <v>152</v>
      </c>
      <c r="F46" t="s" s="40">
        <v>93</v>
      </c>
      <c r="G46" t="s" s="40">
        <v>66</v>
      </c>
      <c r="H46" t="s" s="40">
        <v>67</v>
      </c>
      <c r="I46" t="s" s="40">
        <v>147</v>
      </c>
      <c r="J46" s="41">
        <v>70</v>
      </c>
      <c r="K46" s="58">
        <v>1005.95</v>
      </c>
    </row>
    <row r="47" ht="12.35" customHeight="1">
      <c r="A47" s="59"/>
      <c r="B47" s="60"/>
      <c r="C47" s="42"/>
      <c r="D47" s="42"/>
      <c r="E47" t="s" s="40">
        <v>152</v>
      </c>
      <c r="F47" t="s" s="40">
        <v>65</v>
      </c>
      <c r="G47" t="s" s="40">
        <v>66</v>
      </c>
      <c r="H47" t="s" s="40">
        <v>67</v>
      </c>
      <c r="I47" t="s" s="40">
        <v>147</v>
      </c>
      <c r="J47" s="41">
        <v>75</v>
      </c>
      <c r="K47" s="58">
        <v>1080.95</v>
      </c>
    </row>
    <row r="48" ht="12.35" customHeight="1">
      <c r="A48" s="59"/>
      <c r="B48" s="60"/>
      <c r="C48" s="42"/>
      <c r="D48" s="42"/>
      <c r="E48" t="s" s="40">
        <v>152</v>
      </c>
      <c r="F48" t="s" s="40">
        <v>93</v>
      </c>
      <c r="G48" t="s" s="40">
        <v>66</v>
      </c>
      <c r="H48" t="s" s="40">
        <v>67</v>
      </c>
      <c r="I48" t="s" s="40">
        <v>147</v>
      </c>
      <c r="J48" s="41">
        <v>80</v>
      </c>
      <c r="K48" s="58">
        <v>1160.95</v>
      </c>
    </row>
    <row r="49" ht="12.35" customHeight="1">
      <c r="A49" s="59"/>
      <c r="B49" s="60"/>
      <c r="C49" s="42"/>
      <c r="D49" s="42"/>
      <c r="E49" t="s" s="40">
        <v>152</v>
      </c>
      <c r="F49" t="s" s="40">
        <v>122</v>
      </c>
      <c r="G49" t="s" s="40">
        <v>66</v>
      </c>
      <c r="H49" t="s" s="40">
        <v>67</v>
      </c>
      <c r="I49" t="s" s="40">
        <v>147</v>
      </c>
      <c r="J49" s="41">
        <v>80</v>
      </c>
      <c r="K49" s="58">
        <v>1240.95</v>
      </c>
    </row>
    <row r="50" ht="12.35" customHeight="1">
      <c r="A50" s="59"/>
      <c r="B50" s="60"/>
      <c r="C50" s="42"/>
      <c r="D50" s="42"/>
      <c r="E50" t="s" s="40">
        <v>152</v>
      </c>
      <c r="F50" t="s" s="40">
        <v>65</v>
      </c>
      <c r="G50" t="s" s="40">
        <v>66</v>
      </c>
      <c r="H50" t="s" s="40">
        <v>67</v>
      </c>
      <c r="I50" t="s" s="40">
        <v>147</v>
      </c>
      <c r="J50" s="41">
        <v>100</v>
      </c>
      <c r="K50" s="58">
        <v>1340.95</v>
      </c>
    </row>
    <row r="51" ht="12.35" customHeight="1">
      <c r="A51" s="59"/>
      <c r="B51" s="60"/>
      <c r="C51" s="42"/>
      <c r="D51" s="42"/>
      <c r="E51" t="s" s="40">
        <v>152</v>
      </c>
      <c r="F51" t="s" s="40">
        <v>76</v>
      </c>
      <c r="G51" t="s" s="40">
        <v>66</v>
      </c>
      <c r="H51" t="s" s="40">
        <v>67</v>
      </c>
      <c r="I51" t="s" s="40">
        <v>147</v>
      </c>
      <c r="J51" s="41">
        <v>100</v>
      </c>
      <c r="K51" s="58">
        <v>1440.95</v>
      </c>
    </row>
    <row r="52" ht="12.35" customHeight="1">
      <c r="A52" s="59"/>
      <c r="B52" s="60"/>
      <c r="C52" s="42"/>
      <c r="D52" s="42"/>
      <c r="E52" t="s" s="40">
        <v>152</v>
      </c>
      <c r="F52" t="s" s="40">
        <v>76</v>
      </c>
      <c r="G52" t="s" s="40">
        <v>66</v>
      </c>
      <c r="H52" t="s" s="40">
        <v>67</v>
      </c>
      <c r="I52" t="s" s="40">
        <v>147</v>
      </c>
      <c r="J52" s="41">
        <v>100</v>
      </c>
      <c r="K52" s="58">
        <v>1540.95</v>
      </c>
    </row>
    <row r="53" ht="12.35" customHeight="1">
      <c r="A53" s="59"/>
      <c r="B53" s="60"/>
      <c r="C53" s="42"/>
      <c r="D53" s="42"/>
      <c r="E53" t="s" s="40">
        <v>152</v>
      </c>
      <c r="F53" t="s" s="40">
        <v>91</v>
      </c>
      <c r="G53" t="s" s="40">
        <v>66</v>
      </c>
      <c r="H53" t="s" s="40">
        <v>67</v>
      </c>
      <c r="I53" t="s" s="40">
        <v>147</v>
      </c>
      <c r="J53" s="41">
        <v>100</v>
      </c>
      <c r="K53" s="58">
        <v>1640.95</v>
      </c>
    </row>
    <row r="54" ht="12.35" customHeight="1">
      <c r="A54" s="59"/>
      <c r="B54" s="60"/>
      <c r="C54" s="42"/>
      <c r="D54" s="42"/>
      <c r="E54" t="s" s="40">
        <v>152</v>
      </c>
      <c r="F54" t="s" s="40">
        <v>76</v>
      </c>
      <c r="G54" t="s" s="40">
        <v>66</v>
      </c>
      <c r="H54" t="s" s="40">
        <v>67</v>
      </c>
      <c r="I54" t="s" s="40">
        <v>147</v>
      </c>
      <c r="J54" s="41">
        <v>150</v>
      </c>
      <c r="K54" s="58">
        <v>1790.95</v>
      </c>
    </row>
    <row r="55" ht="12.35" customHeight="1">
      <c r="A55" s="59"/>
      <c r="B55" s="60"/>
      <c r="C55" s="42"/>
      <c r="D55" s="42"/>
      <c r="E55" t="s" s="40">
        <v>152</v>
      </c>
      <c r="F55" t="s" s="40">
        <v>85</v>
      </c>
      <c r="G55" t="s" s="40">
        <v>66</v>
      </c>
      <c r="H55" t="s" s="40">
        <v>67</v>
      </c>
      <c r="I55" t="s" s="40">
        <v>147</v>
      </c>
      <c r="J55" s="41">
        <v>150</v>
      </c>
      <c r="K55" s="58">
        <v>1940.95</v>
      </c>
    </row>
    <row r="56" ht="12.35" customHeight="1">
      <c r="A56" s="59"/>
      <c r="B56" s="60"/>
      <c r="C56" s="42"/>
      <c r="D56" s="42"/>
      <c r="E56" t="s" s="40">
        <v>152</v>
      </c>
      <c r="F56" t="s" s="40">
        <v>65</v>
      </c>
      <c r="G56" t="s" s="40">
        <v>71</v>
      </c>
      <c r="H56" t="s" s="40">
        <v>72</v>
      </c>
      <c r="I56" t="s" s="40">
        <v>147</v>
      </c>
      <c r="J56" s="41">
        <v>175</v>
      </c>
      <c r="K56" s="58">
        <v>2115.95</v>
      </c>
    </row>
    <row r="57" ht="12.35" customHeight="1">
      <c r="A57" s="59"/>
      <c r="B57" s="60"/>
      <c r="C57" s="42"/>
      <c r="D57" s="42"/>
      <c r="E57" t="s" s="40">
        <v>152</v>
      </c>
      <c r="F57" t="s" s="40">
        <v>87</v>
      </c>
      <c r="G57" t="s" s="40">
        <v>66</v>
      </c>
      <c r="H57" t="s" s="40">
        <v>67</v>
      </c>
      <c r="I57" t="s" s="40">
        <v>147</v>
      </c>
      <c r="J57" s="41">
        <v>175</v>
      </c>
      <c r="K57" s="58">
        <v>2290.95</v>
      </c>
    </row>
    <row r="58" ht="12.35" customHeight="1">
      <c r="A58" s="59"/>
      <c r="B58" s="60"/>
      <c r="C58" s="42"/>
      <c r="D58" s="42"/>
      <c r="E58" t="s" s="40">
        <v>152</v>
      </c>
      <c r="F58" t="s" s="40">
        <v>65</v>
      </c>
      <c r="G58" t="s" s="40">
        <v>66</v>
      </c>
      <c r="H58" t="s" s="40">
        <v>67</v>
      </c>
      <c r="I58" t="s" s="40">
        <v>147</v>
      </c>
      <c r="J58" s="41">
        <v>200</v>
      </c>
      <c r="K58" s="58">
        <v>2490.95</v>
      </c>
    </row>
    <row r="59" ht="12.35" customHeight="1">
      <c r="A59" s="59"/>
      <c r="B59" s="60"/>
      <c r="C59" s="42"/>
      <c r="D59" s="42"/>
      <c r="E59" t="s" s="40">
        <v>152</v>
      </c>
      <c r="F59" t="s" s="40">
        <v>76</v>
      </c>
      <c r="G59" t="s" s="40">
        <v>66</v>
      </c>
      <c r="H59" t="s" s="40">
        <v>67</v>
      </c>
      <c r="I59" t="s" s="40">
        <v>147</v>
      </c>
      <c r="J59" s="41">
        <v>450</v>
      </c>
      <c r="K59" s="58">
        <v>2940.95</v>
      </c>
    </row>
    <row r="60" ht="24.35" customHeight="1">
      <c r="A60" s="59"/>
      <c r="B60" s="60"/>
      <c r="C60" s="42"/>
      <c r="D60" t="s" s="61">
        <v>154</v>
      </c>
      <c r="E60" s="42"/>
      <c r="F60" s="42"/>
      <c r="G60" s="42"/>
      <c r="H60" s="42"/>
      <c r="I60" s="42"/>
      <c r="J60" s="41">
        <v>2940.95</v>
      </c>
      <c r="K60" s="58">
        <v>2940.95</v>
      </c>
    </row>
    <row r="61" ht="12.35" customHeight="1">
      <c r="A61" s="59"/>
      <c r="B61" s="60"/>
      <c r="C61" t="s" s="61">
        <v>155</v>
      </c>
      <c r="D61" s="39"/>
      <c r="E61" s="42"/>
      <c r="F61" s="42"/>
      <c r="G61" s="42"/>
      <c r="H61" s="42"/>
      <c r="I61" s="42"/>
      <c r="J61" s="41">
        <v>-1558.23</v>
      </c>
      <c r="K61" s="58">
        <v>-1558.23</v>
      </c>
    </row>
    <row r="62" ht="24.35" customHeight="1">
      <c r="A62" t="s" s="56">
        <v>156</v>
      </c>
      <c r="B62" s="57"/>
      <c r="C62" s="39"/>
      <c r="D62" s="39"/>
      <c r="E62" s="42"/>
      <c r="F62" s="42"/>
      <c r="G62" s="42"/>
      <c r="H62" s="42"/>
      <c r="I62" s="42"/>
      <c r="J62" s="41">
        <v>-1558.23</v>
      </c>
      <c r="K62" s="58">
        <v>13480.31</v>
      </c>
    </row>
    <row r="63" ht="12.35" customHeight="1">
      <c r="A63" s="59"/>
      <c r="B63" s="60"/>
      <c r="C63" t="s" s="61">
        <v>157</v>
      </c>
      <c r="D63" s="39"/>
      <c r="E63" s="42"/>
      <c r="F63" s="42"/>
      <c r="G63" s="42"/>
      <c r="H63" s="42"/>
      <c r="I63" s="42"/>
      <c r="J63" s="42"/>
      <c r="K63" s="42"/>
    </row>
    <row r="64" ht="12.35" customHeight="1">
      <c r="A64" s="59"/>
      <c r="B64" s="60"/>
      <c r="C64" s="42"/>
      <c r="D64" t="s" s="61">
        <v>158</v>
      </c>
      <c r="E64" s="39"/>
      <c r="F64" s="42"/>
      <c r="G64" s="42"/>
      <c r="H64" s="42"/>
      <c r="I64" s="42"/>
      <c r="J64" s="42"/>
      <c r="K64" s="42"/>
    </row>
    <row r="65" ht="12.35" customHeight="1">
      <c r="A65" s="59"/>
      <c r="B65" s="60"/>
      <c r="C65" s="42"/>
      <c r="D65" s="42"/>
      <c r="E65" t="s" s="40">
        <v>152</v>
      </c>
      <c r="F65" t="s" s="40">
        <v>119</v>
      </c>
      <c r="G65" t="s" s="40">
        <v>66</v>
      </c>
      <c r="H65" t="s" s="40">
        <v>67</v>
      </c>
      <c r="I65" s="42"/>
      <c r="J65" s="41">
        <v>15</v>
      </c>
      <c r="K65" s="41">
        <v>15</v>
      </c>
    </row>
    <row r="66" ht="24.35" customHeight="1">
      <c r="A66" s="59"/>
      <c r="B66" s="60"/>
      <c r="C66" s="42"/>
      <c r="D66" t="s" s="61">
        <v>154</v>
      </c>
      <c r="E66" s="42"/>
      <c r="F66" s="42"/>
      <c r="G66" s="42"/>
      <c r="H66" s="42"/>
      <c r="I66" s="42"/>
      <c r="J66" s="41">
        <v>15</v>
      </c>
      <c r="K66" s="41">
        <v>15</v>
      </c>
    </row>
    <row r="67" ht="12.35" customHeight="1">
      <c r="A67" s="59"/>
      <c r="B67" s="60"/>
      <c r="C67" t="s" s="61">
        <v>159</v>
      </c>
      <c r="D67" s="39"/>
      <c r="E67" s="42"/>
      <c r="F67" s="42"/>
      <c r="G67" s="42"/>
      <c r="H67" s="42"/>
      <c r="I67" s="42"/>
      <c r="J67" s="41">
        <v>15</v>
      </c>
      <c r="K67" s="41">
        <v>15</v>
      </c>
    </row>
    <row r="68" ht="36.35" customHeight="1">
      <c r="A68" t="s" s="56">
        <v>160</v>
      </c>
      <c r="B68" s="57"/>
      <c r="C68" s="39"/>
      <c r="D68" s="39"/>
      <c r="E68" s="42"/>
      <c r="F68" s="42"/>
      <c r="G68" s="42"/>
      <c r="H68" s="42"/>
      <c r="I68" s="42"/>
      <c r="J68" s="41">
        <v>-1543.23</v>
      </c>
      <c r="K68" s="58">
        <v>13495.31</v>
      </c>
    </row>
    <row r="69" ht="24.35" customHeight="1">
      <c r="A69" t="s" s="56">
        <v>161</v>
      </c>
      <c r="B69" s="57"/>
      <c r="C69" s="39"/>
      <c r="D69" s="39"/>
      <c r="E69" s="42"/>
      <c r="F69" s="42"/>
      <c r="G69" s="42"/>
      <c r="H69" s="42"/>
      <c r="I69" s="42"/>
      <c r="J69" s="62">
        <v>-1543.23</v>
      </c>
      <c r="K69" s="63">
        <v>13495.31</v>
      </c>
    </row>
  </sheetData>
  <mergeCells count="8">
    <mergeCell ref="A1:K1"/>
    <mergeCell ref="A2:D2"/>
    <mergeCell ref="C5:D5"/>
    <mergeCell ref="D6:E6"/>
    <mergeCell ref="C61:D61"/>
    <mergeCell ref="C63:D63"/>
    <mergeCell ref="D64:E64"/>
    <mergeCell ref="C67:D67"/>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