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asino Event Budget 2024" sheetId="1" r:id="rId4"/>
  </sheets>
</workbook>
</file>

<file path=xl/sharedStrings.xml><?xml version="1.0" encoding="utf-8"?>
<sst xmlns="http://schemas.openxmlformats.org/spreadsheetml/2006/main" uniqueCount="39">
  <si>
    <t xml:space="preserve">                               2025 Casino Night | Income &amp; Expenses Summary                         </t>
  </si>
  <si>
    <t xml:space="preserve">          Event Date: Saturday, April 26, 2025</t>
  </si>
  <si>
    <t>2025 Income Summary</t>
  </si>
  <si>
    <t>Casino Event At-A-Glance</t>
  </si>
  <si>
    <t>Actual Income</t>
  </si>
  <si>
    <t>Actual Expenses</t>
  </si>
  <si>
    <t>members</t>
  </si>
  <si>
    <t>guests</t>
  </si>
  <si>
    <t>Total Income</t>
  </si>
  <si>
    <t>Housing</t>
  </si>
  <si>
    <t>Projected
cost</t>
  </si>
  <si>
    <t>Actual
cost</t>
  </si>
  <si>
    <t>Difference</t>
  </si>
  <si>
    <t>WORLD CLASS CASINO</t>
  </si>
  <si>
    <t>2024 Projected Expense Summary</t>
  </si>
  <si>
    <t>*Blackjack: 4@$275</t>
  </si>
  <si>
    <t>Casino Tables, Food, Supplies</t>
  </si>
  <si>
    <t>*Craps: 1@$595</t>
  </si>
  <si>
    <t>Total Expenses</t>
  </si>
  <si>
    <t>*Roulette: 1@$325</t>
  </si>
  <si>
    <t>*Hold'em: 1@$275</t>
  </si>
  <si>
    <t>Total Projected Net</t>
  </si>
  <si>
    <t>*Roulette Chip Mucker: $100 -  no charge</t>
  </si>
  <si>
    <t>*Pit Boss/Relief Dealer: $120</t>
  </si>
  <si>
    <t>*Chip loss, money vouchers, raffle drum &amp; tixs $20</t>
  </si>
  <si>
    <t>#2 Lights for gaming tables &amp; signage:</t>
  </si>
  <si>
    <t>*Delivery Charge:</t>
  </si>
  <si>
    <t>*#2 Staff Gaming Table Assemby:</t>
  </si>
  <si>
    <t>FOOD/PRIZES</t>
  </si>
  <si>
    <t>Snacks and refreshments</t>
  </si>
  <si>
    <t>water</t>
  </si>
  <si>
    <t>bags for raffle items</t>
  </si>
  <si>
    <t>SET-UP / SUPPLIES</t>
  </si>
  <si>
    <t>A/V - microphone/podium)</t>
  </si>
  <si>
    <t>45 chairs for casino tables (HOA)</t>
  </si>
  <si>
    <t>*Dice Centerpieces (Amazon)</t>
  </si>
  <si>
    <t>*Food Containers (Walmart)</t>
  </si>
  <si>
    <t>*Table Décor (Dollar Tree)</t>
  </si>
  <si>
    <t>TOTAL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</si>
</sst>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_-&quot;$&quot;* #,##0.00_-;_-&quot;$&quot;* \(#,##0.00\)_-;_-&quot;$&quot;* &quot;-&quot;??;_-@_-"/>
    <numFmt numFmtId="60" formatCode="&quot;$&quot;#,##0&quot; &quot;;(&quot;$&quot;#,##0)"/>
  </numFmts>
  <fonts count="20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26"/>
      <color indexed="10"/>
      <name val="Calibri"/>
    </font>
    <font>
      <b val="1"/>
      <sz val="40"/>
      <color indexed="12"/>
      <name val="Calibri"/>
    </font>
    <font>
      <b val="1"/>
      <sz val="20"/>
      <color indexed="10"/>
      <name val="Calibri"/>
    </font>
    <font>
      <b val="1"/>
      <sz val="14"/>
      <color indexed="11"/>
      <name val="Calibri"/>
    </font>
    <font>
      <b val="1"/>
      <sz val="14"/>
      <color indexed="8"/>
      <name val="Calibri"/>
    </font>
    <font>
      <sz val="8"/>
      <color indexed="8"/>
      <name val="Calibri"/>
    </font>
    <font>
      <sz val="12"/>
      <color indexed="8"/>
      <name val="Calibri"/>
    </font>
    <font>
      <b val="1"/>
      <sz val="12"/>
      <color indexed="11"/>
      <name val="Calibri"/>
    </font>
    <font>
      <sz val="14"/>
      <color indexed="8"/>
      <name val="Calibri"/>
    </font>
    <font>
      <sz val="12"/>
      <color indexed="10"/>
      <name val="Calibri"/>
    </font>
    <font>
      <sz val="10"/>
      <color indexed="8"/>
      <name val="Calibri"/>
    </font>
    <font>
      <sz val="12"/>
      <color indexed="11"/>
      <name val="Calibri"/>
    </font>
    <font>
      <b val="1"/>
      <sz val="14"/>
      <color indexed="18"/>
      <name val="Calibri"/>
    </font>
    <font>
      <sz val="12"/>
      <color indexed="18"/>
      <name val="Calibri"/>
    </font>
    <font>
      <b val="1"/>
      <sz val="12"/>
      <color indexed="8"/>
      <name val="Calibri"/>
    </font>
    <font>
      <b val="1"/>
      <sz val="12"/>
      <color indexed="18"/>
      <name val="Calibri"/>
    </font>
    <font>
      <b val="1"/>
      <sz val="14"/>
      <color indexed="12"/>
      <name val="Calibri"/>
    </font>
  </fonts>
  <fills count="8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9"/>
        <bgColor auto="1"/>
      </patternFill>
    </fill>
  </fills>
  <borders count="2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10"/>
      </bottom>
      <diagonal/>
    </border>
    <border>
      <left/>
      <right/>
      <top style="thin">
        <color indexed="10"/>
      </top>
      <bottom style="thin">
        <color indexed="17"/>
      </bottom>
      <diagonal/>
    </border>
    <border>
      <left/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/>
      <top style="thin">
        <color indexed="17"/>
      </top>
      <bottom style="thin">
        <color indexed="17"/>
      </bottom>
      <diagonal/>
    </border>
    <border>
      <left/>
      <right/>
      <top/>
      <bottom>
        <color indexed="8"/>
      </bottom>
      <diagonal/>
    </border>
    <border>
      <left/>
      <right style="thin">
        <color indexed="9"/>
      </right>
      <top/>
      <bottom>
        <color indexed="8"/>
      </bottom>
      <diagonal/>
    </border>
    <border>
      <left/>
      <right>
        <color indexed="8"/>
      </right>
      <top/>
      <bottom/>
      <diagonal/>
    </border>
    <border>
      <left>
        <color indexed="8"/>
      </left>
      <right>
        <color indexed="8"/>
      </right>
      <top>
        <color indexed="8"/>
      </top>
      <bottom>
        <color indexed="8"/>
      </bottom>
      <diagonal/>
    </border>
    <border>
      <left>
        <color indexed="8"/>
      </left>
      <right style="thin">
        <color indexed="8"/>
      </right>
      <top>
        <color indexed="8"/>
      </top>
      <bottom>
        <color indexed="8"/>
      </bottom>
      <diagonal/>
    </border>
    <border>
      <left>
        <color indexed="8"/>
      </left>
      <right>
        <color indexed="8"/>
      </right>
      <top>
        <color indexed="8"/>
      </top>
      <bottom/>
      <diagonal/>
    </border>
    <border>
      <left>
        <color indexed="8"/>
      </left>
      <right>
        <color indexed="8"/>
      </right>
      <top/>
      <bottom>
        <color indexed="8"/>
      </bottom>
      <diagonal/>
    </border>
    <border>
      <left/>
      <right/>
      <top>
        <color indexed="8"/>
      </top>
      <bottom/>
      <diagonal/>
    </border>
    <border>
      <left/>
      <right style="thin">
        <color indexed="9"/>
      </right>
      <top>
        <color indexed="8"/>
      </top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 style="thin">
        <color indexed="17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70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0" fontId="0" borderId="1" applyNumberFormat="0" applyFont="1" applyFill="0" applyBorder="1" applyAlignment="1" applyProtection="0">
      <alignment vertical="center"/>
    </xf>
    <xf numFmtId="0" fontId="0" borderId="2" applyNumberFormat="0" applyFont="1" applyFill="0" applyBorder="1" applyAlignment="1" applyProtection="0">
      <alignment vertical="center"/>
    </xf>
    <xf numFmtId="0" fontId="0" borderId="3" applyNumberFormat="0" applyFont="1" applyFill="0" applyBorder="1" applyAlignment="1" applyProtection="0">
      <alignment vertical="center"/>
    </xf>
    <xf numFmtId="0" fontId="0" borderId="4" applyNumberFormat="0" applyFont="1" applyFill="0" applyBorder="1" applyAlignment="1" applyProtection="0">
      <alignment vertical="center"/>
    </xf>
    <xf numFmtId="0" fontId="0" borderId="5" applyNumberFormat="0" applyFont="1" applyFill="0" applyBorder="1" applyAlignment="1" applyProtection="0">
      <alignment vertical="center"/>
    </xf>
    <xf numFmtId="0" fontId="0" borderId="6" applyNumberFormat="0" applyFont="1" applyFill="0" applyBorder="1" applyAlignment="1" applyProtection="0">
      <alignment vertical="center"/>
    </xf>
    <xf numFmtId="49" fontId="3" fillId="2" borderId="5" applyNumberFormat="1" applyFont="1" applyFill="1" applyBorder="1" applyAlignment="1" applyProtection="0">
      <alignment horizontal="center" vertical="bottom"/>
    </xf>
    <xf numFmtId="0" fontId="3" fillId="2" borderId="5" applyNumberFormat="0" applyFont="1" applyFill="1" applyBorder="1" applyAlignment="1" applyProtection="0">
      <alignment horizontal="center" vertical="bottom"/>
    </xf>
    <xf numFmtId="0" fontId="3" fillId="2" borderId="6" applyNumberFormat="0" applyFont="1" applyFill="1" applyBorder="1" applyAlignment="1" applyProtection="0">
      <alignment horizontal="center" vertical="bottom"/>
    </xf>
    <xf numFmtId="49" fontId="3" borderId="5" applyNumberFormat="1" applyFont="1" applyFill="0" applyBorder="1" applyAlignment="1" applyProtection="0">
      <alignment horizontal="center" vertical="center"/>
    </xf>
    <xf numFmtId="0" fontId="3" borderId="5" applyNumberFormat="0" applyFont="1" applyFill="0" applyBorder="1" applyAlignment="1" applyProtection="0">
      <alignment horizontal="center" vertical="center"/>
    </xf>
    <xf numFmtId="0" fontId="3" borderId="6" applyNumberFormat="0" applyFont="1" applyFill="0" applyBorder="1" applyAlignment="1" applyProtection="0">
      <alignment horizontal="center" vertical="center"/>
    </xf>
    <xf numFmtId="0" fontId="4" borderId="5" applyNumberFormat="0" applyFont="1" applyFill="0" applyBorder="1" applyAlignment="1" applyProtection="0">
      <alignment horizontal="left" vertical="center"/>
    </xf>
    <xf numFmtId="49" fontId="5" fillId="2" borderId="5" applyNumberFormat="1" applyFont="1" applyFill="1" applyBorder="1" applyAlignment="1" applyProtection="0">
      <alignment horizontal="left" vertical="center" wrapText="1"/>
    </xf>
    <xf numFmtId="49" fontId="6" fillId="3" borderId="5" applyNumberFormat="1" applyFont="1" applyFill="1" applyBorder="1" applyAlignment="1" applyProtection="0">
      <alignment horizontal="center" vertical="center" wrapText="1"/>
    </xf>
    <xf numFmtId="49" fontId="7" fillId="4" borderId="5" applyNumberFormat="1" applyFont="1" applyFill="1" applyBorder="1" applyAlignment="1" applyProtection="0">
      <alignment horizontal="center" vertical="center" wrapText="1"/>
    </xf>
    <xf numFmtId="49" fontId="7" fillId="5" borderId="5" applyNumberFormat="1" applyFont="1" applyFill="1" applyBorder="1" applyAlignment="1" applyProtection="0">
      <alignment horizontal="center" vertical="center" wrapText="1"/>
    </xf>
    <xf numFmtId="0" fontId="7" fillId="6" borderId="5" applyNumberFormat="1" applyFont="1" applyFill="1" applyBorder="1" applyAlignment="1" applyProtection="0">
      <alignment horizontal="center" vertical="center" wrapText="1"/>
    </xf>
    <xf numFmtId="0" fontId="8" fillId="2" borderId="5" applyNumberFormat="0" applyFont="1" applyFill="1" applyBorder="1" applyAlignment="1" applyProtection="0">
      <alignment vertical="center" wrapText="1"/>
    </xf>
    <xf numFmtId="0" fontId="9" fillId="6" borderId="5" applyNumberFormat="1" applyFont="1" applyFill="1" applyBorder="1" applyAlignment="1" applyProtection="0">
      <alignment horizontal="left" vertical="center"/>
    </xf>
    <xf numFmtId="49" fontId="9" fillId="6" borderId="5" applyNumberFormat="1" applyFont="1" applyFill="1" applyBorder="1" applyAlignment="1" applyProtection="0">
      <alignment horizontal="left" vertical="center"/>
    </xf>
    <xf numFmtId="59" fontId="9" fillId="6" borderId="6" applyNumberFormat="1" applyFont="1" applyFill="1" applyBorder="1" applyAlignment="1" applyProtection="0">
      <alignment horizontal="center" vertical="center"/>
    </xf>
    <xf numFmtId="60" fontId="10" fillId="3" borderId="5" applyNumberFormat="1" applyFont="1" applyFill="1" applyBorder="1" applyAlignment="1" applyProtection="0">
      <alignment vertical="center"/>
    </xf>
    <xf numFmtId="59" fontId="11" fillId="4" borderId="5" applyNumberFormat="1" applyFont="1" applyFill="1" applyBorder="1" applyAlignment="1" applyProtection="0">
      <alignment horizontal="center" vertical="center"/>
    </xf>
    <xf numFmtId="59" fontId="11" fillId="5" borderId="5" applyNumberFormat="1" applyFont="1" applyFill="1" applyBorder="1" applyAlignment="1" applyProtection="0">
      <alignment horizontal="center" vertical="center"/>
    </xf>
    <xf numFmtId="59" fontId="11" fillId="6" borderId="5" applyNumberFormat="1" applyFont="1" applyFill="1" applyBorder="1" applyAlignment="1" applyProtection="0">
      <alignment horizontal="center" vertical="center"/>
    </xf>
    <xf numFmtId="0" fontId="5" borderId="7" applyNumberFormat="0" applyFont="1" applyFill="0" applyBorder="1" applyAlignment="1" applyProtection="0">
      <alignment horizontal="left" vertical="center"/>
    </xf>
    <xf numFmtId="0" fontId="12" borderId="7" applyNumberFormat="0" applyFont="1" applyFill="0" applyBorder="1" applyAlignment="1" applyProtection="0">
      <alignment horizontal="left" vertical="center"/>
    </xf>
    <xf numFmtId="0" fontId="13" fillId="2" borderId="5" applyNumberFormat="0" applyFont="1" applyFill="1" applyBorder="1" applyAlignment="1" applyProtection="0">
      <alignment vertical="center" wrapText="1"/>
    </xf>
    <xf numFmtId="49" fontId="6" fillId="3" borderId="5" applyNumberFormat="1" applyFont="1" applyFill="1" applyBorder="1" applyAlignment="1" applyProtection="0">
      <alignment horizontal="left" vertical="center"/>
    </xf>
    <xf numFmtId="0" fontId="6" fillId="3" borderId="5" applyNumberFormat="0" applyFont="1" applyFill="1" applyBorder="1" applyAlignment="1" applyProtection="0">
      <alignment horizontal="left" vertical="center"/>
    </xf>
    <xf numFmtId="59" fontId="14" fillId="3" borderId="6" applyNumberFormat="1" applyFont="1" applyFill="1" applyBorder="1" applyAlignment="1" applyProtection="0">
      <alignment horizontal="center" vertical="center"/>
    </xf>
    <xf numFmtId="49" fontId="10" fillId="2" borderId="8" applyNumberFormat="1" applyFont="1" applyFill="1" applyBorder="1" applyAlignment="1" applyProtection="0">
      <alignment horizontal="left" vertical="center" wrapText="1"/>
    </xf>
    <xf numFmtId="49" fontId="15" fillId="2" borderId="8" applyNumberFormat="1" applyFont="1" applyFill="1" applyBorder="1" applyAlignment="1" applyProtection="0">
      <alignment horizontal="center" vertical="center" wrapText="1"/>
    </xf>
    <xf numFmtId="0" fontId="16" borderId="5" applyNumberFormat="0" applyFont="1" applyFill="0" applyBorder="1" applyAlignment="1" applyProtection="0">
      <alignment vertical="center"/>
    </xf>
    <xf numFmtId="0" fontId="16" borderId="6" applyNumberFormat="0" applyFont="1" applyFill="0" applyBorder="1" applyAlignment="1" applyProtection="0">
      <alignment vertical="center"/>
    </xf>
    <xf numFmtId="49" fontId="17" fillId="6" borderId="9" applyNumberFormat="1" applyFont="1" applyFill="1" applyBorder="1" applyAlignment="1" applyProtection="0">
      <alignment horizontal="left" vertical="center" wrapText="1"/>
    </xf>
    <xf numFmtId="59" fontId="18" fillId="6" borderId="10" applyNumberFormat="1" applyFont="1" applyFill="1" applyBorder="1" applyAlignment="1" applyProtection="0">
      <alignment horizontal="center" vertical="center" wrapText="1"/>
    </xf>
    <xf numFmtId="59" fontId="18" fillId="6" borderId="11" applyNumberFormat="1" applyFont="1" applyFill="1" applyBorder="1" applyAlignment="1" applyProtection="0">
      <alignment horizontal="center" vertical="center"/>
    </xf>
    <xf numFmtId="0" fontId="5" fillId="2" borderId="6" applyNumberFormat="0" applyFont="1" applyFill="1" applyBorder="1" applyAlignment="1" applyProtection="0">
      <alignment horizontal="left" vertical="center" wrapText="1"/>
    </xf>
    <xf numFmtId="49" fontId="9" borderId="9" applyNumberFormat="1" applyFont="1" applyFill="0" applyBorder="1" applyAlignment="1" applyProtection="0">
      <alignment horizontal="left" vertical="center"/>
    </xf>
    <xf numFmtId="59" fontId="16" borderId="10" applyNumberFormat="1" applyFont="1" applyFill="0" applyBorder="1" applyAlignment="1" applyProtection="0">
      <alignment horizontal="center" vertical="center"/>
    </xf>
    <xf numFmtId="59" fontId="16" borderId="11" applyNumberFormat="1" applyFont="1" applyFill="0" applyBorder="1" applyAlignment="1" applyProtection="0">
      <alignment horizontal="center" vertical="center"/>
    </xf>
    <xf numFmtId="0" fontId="9" fillId="6" borderId="5" applyNumberFormat="0" applyFont="1" applyFill="1" applyBorder="1" applyAlignment="1" applyProtection="0">
      <alignment horizontal="left" vertical="center"/>
    </xf>
    <xf numFmtId="59" fontId="10" fillId="3" borderId="6" applyNumberFormat="1" applyFont="1" applyFill="1" applyBorder="1" applyAlignment="1" applyProtection="0">
      <alignment horizontal="center" vertical="center"/>
    </xf>
    <xf numFmtId="49" fontId="9" fillId="2" borderId="9" applyNumberFormat="1" applyFont="1" applyFill="1" applyBorder="1" applyAlignment="1" applyProtection="0">
      <alignment horizontal="left" vertical="center" wrapText="1"/>
    </xf>
    <xf numFmtId="59" fontId="16" fillId="2" borderId="10" applyNumberFormat="1" applyFont="1" applyFill="1" applyBorder="1" applyAlignment="1" applyProtection="0">
      <alignment horizontal="center" vertical="center" wrapText="1"/>
    </xf>
    <xf numFmtId="49" fontId="6" fillId="7" borderId="12" applyNumberFormat="1" applyFont="1" applyFill="1" applyBorder="1" applyAlignment="1" applyProtection="0">
      <alignment horizontal="left" vertical="center"/>
    </xf>
    <xf numFmtId="0" fontId="6" fillId="7" borderId="12" applyNumberFormat="0" applyFont="1" applyFill="1" applyBorder="1" applyAlignment="1" applyProtection="0">
      <alignment horizontal="left" vertical="center"/>
    </xf>
    <xf numFmtId="59" fontId="10" fillId="7" borderId="13" applyNumberFormat="1" applyFont="1" applyFill="1" applyBorder="1" applyAlignment="1" applyProtection="0">
      <alignment horizontal="center" vertical="center"/>
    </xf>
    <xf numFmtId="0" fontId="13" fillId="2" borderId="14" applyNumberFormat="0" applyFont="1" applyFill="1" applyBorder="1" applyAlignment="1" applyProtection="0">
      <alignment vertical="center" wrapText="1"/>
    </xf>
    <xf numFmtId="49" fontId="9" borderId="15" applyNumberFormat="1" applyFont="1" applyFill="0" applyBorder="1" applyAlignment="1" applyProtection="0">
      <alignment horizontal="left" vertical="center" wrapText="1"/>
    </xf>
    <xf numFmtId="49" fontId="9" borderId="16" applyNumberFormat="1" applyFont="1" applyFill="0" applyBorder="1" applyAlignment="1" applyProtection="0">
      <alignment horizontal="center" vertical="center"/>
    </xf>
    <xf numFmtId="49" fontId="9" borderId="17" applyNumberFormat="1" applyFont="1" applyFill="0" applyBorder="1" applyAlignment="1" applyProtection="0">
      <alignment horizontal="left" vertical="center" wrapText="1"/>
    </xf>
    <xf numFmtId="49" fontId="6" borderId="18" applyNumberFormat="1" applyFont="1" applyFill="0" applyBorder="1" applyAlignment="1" applyProtection="0">
      <alignment horizontal="left" vertical="center" wrapText="1"/>
    </xf>
    <xf numFmtId="49" fontId="10" borderId="16" applyNumberFormat="1" applyFont="1" applyFill="0" applyBorder="1" applyAlignment="1" applyProtection="0">
      <alignment horizontal="center" vertical="center"/>
    </xf>
    <xf numFmtId="0" fontId="0" borderId="19" applyNumberFormat="0" applyFont="1" applyFill="0" applyBorder="1" applyAlignment="1" applyProtection="0">
      <alignment vertical="center"/>
    </xf>
    <xf numFmtId="0" fontId="0" borderId="20" applyNumberFormat="0" applyFont="1" applyFill="0" applyBorder="1" applyAlignment="1" applyProtection="0">
      <alignment vertical="center"/>
    </xf>
    <xf numFmtId="0" fontId="9" fillId="2" borderId="9" applyNumberFormat="0" applyFont="1" applyFill="1" applyBorder="1" applyAlignment="1" applyProtection="0">
      <alignment horizontal="left" vertical="center" wrapText="1"/>
    </xf>
    <xf numFmtId="0" fontId="19" fillId="2" borderId="5" applyNumberFormat="0" applyFont="1" applyFill="1" applyBorder="1" applyAlignment="1" applyProtection="0">
      <alignment horizontal="left" vertical="center" wrapText="1"/>
    </xf>
    <xf numFmtId="60" fontId="16" borderId="6" applyNumberFormat="1" applyFont="1" applyFill="0" applyBorder="1" applyAlignment="1" applyProtection="0">
      <alignment horizontal="center" vertical="center"/>
    </xf>
    <xf numFmtId="59" fontId="18" fillId="6" borderId="10" applyNumberFormat="1" applyFont="1" applyFill="1" applyBorder="1" applyAlignment="1" applyProtection="0">
      <alignment horizontal="center" vertical="center"/>
    </xf>
    <xf numFmtId="59" fontId="18" fillId="6" borderId="11" applyNumberFormat="1" applyFont="1" applyFill="1" applyBorder="1" applyAlignment="1" applyProtection="0">
      <alignment horizontal="center" vertical="center" wrapText="1"/>
    </xf>
    <xf numFmtId="0" fontId="0" borderId="6" applyNumberFormat="0" applyFont="1" applyFill="0" applyBorder="1" applyAlignment="1" applyProtection="0">
      <alignment horizontal="right" vertical="center"/>
    </xf>
    <xf numFmtId="0" fontId="0" borderId="21" applyNumberFormat="0" applyFont="1" applyFill="0" applyBorder="1" applyAlignment="1" applyProtection="0">
      <alignment vertical="center"/>
    </xf>
    <xf numFmtId="0" fontId="0" borderId="22" applyNumberFormat="0" applyFont="1" applyFill="0" applyBorder="1" applyAlignment="1" applyProtection="0">
      <alignment vertical="center"/>
    </xf>
    <xf numFmtId="0" fontId="0" borderId="23" applyNumberFormat="0" applyFont="1" applyFill="0" applyBorder="1" applyAlignment="1" applyProtection="0">
      <alignment vertical="center"/>
    </xf>
    <xf numFmtId="0" fontId="0" borderId="24" applyNumberFormat="0" applyFont="1" applyFill="0" applyBorder="1" applyAlignment="1" applyProtection="0">
      <alignment vertical="center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548135"/>
      <rgbColor rgb="ffffffff"/>
      <rgbColor rgb="ff70ad47"/>
      <rgbColor rgb="ffa9cd90"/>
      <rgbColor rgb="ffc5deb5"/>
      <rgbColor rgb="ffe2eeda"/>
      <rgbColor rgb="ffff0000"/>
      <rgbColor rgb="ffd8d8d8"/>
      <rgbColor rgb="ff595959"/>
      <rgbColor rgb="ff93c17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3</xdr:col>
      <xdr:colOff>533400</xdr:colOff>
      <xdr:row>0</xdr:row>
      <xdr:rowOff>127000</xdr:rowOff>
    </xdr:from>
    <xdr:to>
      <xdr:col>6</xdr:col>
      <xdr:colOff>392317</xdr:colOff>
      <xdr:row>2</xdr:row>
      <xdr:rowOff>142240</xdr:rowOff>
    </xdr:to>
    <xdr:pic>
      <xdr:nvPicPr>
        <xdr:cNvPr id="2" name="Picture 3" descr="Picture 3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4724400" y="127000"/>
          <a:ext cx="3084718" cy="192976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I35"/>
  <sheetViews>
    <sheetView workbookViewId="0" showGridLines="0" defaultGridColor="1"/>
  </sheetViews>
  <sheetFormatPr defaultColWidth="8.83333" defaultRowHeight="30" customHeight="1" outlineLevelRow="0" outlineLevelCol="0"/>
  <cols>
    <col min="1" max="1" width="1.5" style="1" customWidth="1"/>
    <col min="2" max="2" width="33.5" style="1" customWidth="1"/>
    <col min="3" max="3" width="20" style="1" customWidth="1"/>
    <col min="4" max="4" width="18.5" style="1" customWidth="1"/>
    <col min="5" max="5" width="17.5" style="1" customWidth="1"/>
    <col min="6" max="6" width="6.35156" style="1" customWidth="1"/>
    <col min="7" max="7" width="15.0469" style="1" customWidth="1"/>
    <col min="8" max="8" width="13.5469" style="1" customWidth="1"/>
    <col min="9" max="9" width="17.3594" style="1" customWidth="1"/>
    <col min="10" max="16384" width="8.85156" style="1" customWidth="1"/>
  </cols>
  <sheetData>
    <row r="1" ht="130.8" customHeight="1">
      <c r="A1" s="2"/>
      <c r="B1" s="3"/>
      <c r="C1" s="3"/>
      <c r="D1" s="3"/>
      <c r="E1" s="3"/>
      <c r="F1" s="3"/>
      <c r="G1" s="3"/>
      <c r="H1" s="3"/>
      <c r="I1" s="4"/>
    </row>
    <row r="2" ht="19.95" customHeight="1">
      <c r="A2" s="5"/>
      <c r="B2" s="6"/>
      <c r="C2" s="6"/>
      <c r="D2" s="6"/>
      <c r="E2" s="6"/>
      <c r="F2" s="6"/>
      <c r="G2" s="6"/>
      <c r="H2" s="6"/>
      <c r="I2" s="7"/>
    </row>
    <row r="3" ht="82.2" customHeight="1">
      <c r="A3" s="5"/>
      <c r="B3" t="s" s="8">
        <v>0</v>
      </c>
      <c r="C3" s="9"/>
      <c r="D3" s="9"/>
      <c r="E3" s="9"/>
      <c r="F3" s="9"/>
      <c r="G3" s="9"/>
      <c r="H3" s="6"/>
      <c r="I3" s="10"/>
    </row>
    <row r="4" ht="24" customHeight="1">
      <c r="A4" s="5"/>
      <c r="B4" t="s" s="11">
        <v>1</v>
      </c>
      <c r="C4" s="12"/>
      <c r="D4" s="12"/>
      <c r="E4" s="12"/>
      <c r="F4" s="12"/>
      <c r="G4" s="12"/>
      <c r="H4" s="6"/>
      <c r="I4" s="13"/>
    </row>
    <row r="5" ht="44.4" customHeight="1">
      <c r="A5" s="5"/>
      <c r="B5" s="14"/>
      <c r="C5" s="6"/>
      <c r="D5" s="6"/>
      <c r="E5" s="6"/>
      <c r="F5" s="6"/>
      <c r="G5" s="6"/>
      <c r="H5" s="6"/>
      <c r="I5" s="7"/>
    </row>
    <row r="6" ht="44.4" customHeight="1">
      <c r="A6" s="5"/>
      <c r="B6" s="14"/>
      <c r="C6" s="14"/>
      <c r="D6" s="14"/>
      <c r="E6" s="14"/>
      <c r="F6" s="14"/>
      <c r="G6" t="s" s="15">
        <v>2</v>
      </c>
      <c r="H6" s="6"/>
      <c r="I6" s="7"/>
    </row>
    <row r="7" ht="40.05" customHeight="1">
      <c r="A7" s="5"/>
      <c r="B7" t="s" s="16">
        <v>3</v>
      </c>
      <c r="C7" t="s" s="17">
        <v>4</v>
      </c>
      <c r="D7" t="s" s="18">
        <v>5</v>
      </c>
      <c r="E7" s="19">
        <v>2024</v>
      </c>
      <c r="F7" s="20"/>
      <c r="G7" s="21">
        <v>64</v>
      </c>
      <c r="H7" t="s" s="22">
        <v>6</v>
      </c>
      <c r="I7" s="23">
        <v>2260</v>
      </c>
    </row>
    <row r="8" ht="30" customHeight="1">
      <c r="A8" s="5"/>
      <c r="B8" s="24"/>
      <c r="C8" s="25"/>
      <c r="D8" s="26">
        <f>D11+D23+D28+D34</f>
        <v>0</v>
      </c>
      <c r="E8" s="27">
        <v>5550</v>
      </c>
      <c r="F8" s="20"/>
      <c r="G8" s="21">
        <v>24</v>
      </c>
      <c r="H8" t="s" s="22">
        <v>7</v>
      </c>
      <c r="I8" s="23">
        <v>1070</v>
      </c>
    </row>
    <row r="9" ht="30" customHeight="1">
      <c r="A9" s="5"/>
      <c r="B9" s="28"/>
      <c r="C9" s="29"/>
      <c r="D9" s="29"/>
      <c r="E9" s="29"/>
      <c r="F9" s="30"/>
      <c r="G9" t="s" s="31">
        <v>8</v>
      </c>
      <c r="H9" s="32"/>
      <c r="I9" s="33">
        <f>SUM(I7:I8)</f>
        <v>3330</v>
      </c>
    </row>
    <row r="10" ht="53.2" customHeight="1">
      <c r="A10" s="5"/>
      <c r="B10" t="s" s="34">
        <v>9</v>
      </c>
      <c r="C10" t="s" s="35">
        <v>10</v>
      </c>
      <c r="D10" t="s" s="35">
        <v>11</v>
      </c>
      <c r="E10" t="s" s="35">
        <v>12</v>
      </c>
      <c r="F10" s="30"/>
      <c r="G10" s="36"/>
      <c r="H10" s="36"/>
      <c r="I10" s="37"/>
    </row>
    <row r="11" ht="46.55" customHeight="1">
      <c r="A11" s="5"/>
      <c r="B11" t="s" s="38">
        <v>13</v>
      </c>
      <c r="C11" s="39">
        <f>SUM(C12:C22)</f>
        <v>2725</v>
      </c>
      <c r="D11" s="39">
        <f>SUM(D12:D22)</f>
        <v>0</v>
      </c>
      <c r="E11" s="40">
        <v>4875</v>
      </c>
      <c r="F11" s="30"/>
      <c r="G11" t="s" s="15">
        <v>14</v>
      </c>
      <c r="H11" s="6"/>
      <c r="I11" s="41"/>
    </row>
    <row r="12" ht="30" customHeight="1">
      <c r="A12" s="5"/>
      <c r="B12" t="s" s="42">
        <v>15</v>
      </c>
      <c r="C12" s="43">
        <f>4*275</f>
        <v>1100</v>
      </c>
      <c r="D12" s="43"/>
      <c r="E12" s="44"/>
      <c r="F12" s="30"/>
      <c r="G12" t="s" s="22">
        <v>16</v>
      </c>
      <c r="H12" s="45"/>
      <c r="I12" s="23">
        <f>I13</f>
        <v>2971.4</v>
      </c>
    </row>
    <row r="13" ht="30" customHeight="1">
      <c r="A13" s="5"/>
      <c r="B13" t="s" s="42">
        <v>17</v>
      </c>
      <c r="C13" s="43">
        <v>595</v>
      </c>
      <c r="D13" s="43"/>
      <c r="E13" s="44"/>
      <c r="F13" s="30"/>
      <c r="G13" t="s" s="31">
        <v>18</v>
      </c>
      <c r="H13" s="32"/>
      <c r="I13" s="46">
        <f>C34</f>
        <v>2971.4</v>
      </c>
    </row>
    <row r="14" ht="30" customHeight="1">
      <c r="A14" s="5"/>
      <c r="B14" t="s" s="47">
        <v>19</v>
      </c>
      <c r="C14" s="48">
        <v>0</v>
      </c>
      <c r="D14" s="48"/>
      <c r="E14" s="44"/>
      <c r="F14" s="30"/>
      <c r="G14" s="36"/>
      <c r="H14" s="36"/>
      <c r="I14" s="37"/>
    </row>
    <row r="15" ht="37.95" customHeight="1">
      <c r="A15" s="5"/>
      <c r="B15" t="s" s="47">
        <v>20</v>
      </c>
      <c r="C15" s="48">
        <v>275</v>
      </c>
      <c r="D15" s="48"/>
      <c r="E15" s="44"/>
      <c r="F15" s="30"/>
      <c r="G15" t="s" s="49">
        <v>21</v>
      </c>
      <c r="H15" s="50"/>
      <c r="I15" s="51">
        <f>I9-I13</f>
        <v>358.6</v>
      </c>
    </row>
    <row r="16" ht="30" customHeight="1">
      <c r="A16" s="5"/>
      <c r="B16" t="s" s="47">
        <v>22</v>
      </c>
      <c r="C16" s="48">
        <v>0</v>
      </c>
      <c r="D16" s="48"/>
      <c r="E16" s="44"/>
      <c r="F16" s="52"/>
      <c r="G16" s="53"/>
      <c r="H16" s="53"/>
      <c r="I16" s="54"/>
    </row>
    <row r="17" ht="30" customHeight="1">
      <c r="A17" s="5"/>
      <c r="B17" t="s" s="47">
        <v>23</v>
      </c>
      <c r="C17" s="48">
        <v>120</v>
      </c>
      <c r="D17" s="48"/>
      <c r="E17" s="44"/>
      <c r="F17" s="52"/>
      <c r="G17" s="53"/>
      <c r="H17" s="53"/>
      <c r="I17" s="54"/>
    </row>
    <row r="18" ht="30" customHeight="1">
      <c r="A18" s="5"/>
      <c r="B18" t="s" s="47">
        <v>24</v>
      </c>
      <c r="C18" s="48">
        <v>20</v>
      </c>
      <c r="D18" s="48"/>
      <c r="E18" s="44"/>
      <c r="F18" s="52"/>
      <c r="G18" s="53"/>
      <c r="H18" s="53"/>
      <c r="I18" s="54"/>
    </row>
    <row r="19" ht="30" customHeight="1">
      <c r="A19" s="5"/>
      <c r="B19" t="s" s="47">
        <v>25</v>
      </c>
      <c r="C19" s="48">
        <v>20</v>
      </c>
      <c r="D19" s="48"/>
      <c r="E19" s="44"/>
      <c r="F19" s="52"/>
      <c r="G19" s="55"/>
      <c r="H19" s="55"/>
      <c r="I19" s="54"/>
    </row>
    <row r="20" ht="30" customHeight="1">
      <c r="A20" s="5"/>
      <c r="B20" t="s" s="47">
        <v>26</v>
      </c>
      <c r="C20" s="48">
        <v>195</v>
      </c>
      <c r="D20" s="48"/>
      <c r="E20" s="44"/>
      <c r="F20" s="52"/>
      <c r="G20" s="56"/>
      <c r="H20" s="56"/>
      <c r="I20" s="57"/>
    </row>
    <row r="21" ht="30" customHeight="1">
      <c r="A21" s="5"/>
      <c r="B21" t="s" s="47">
        <v>27</v>
      </c>
      <c r="C21" s="48">
        <v>400</v>
      </c>
      <c r="D21" s="48"/>
      <c r="E21" s="44"/>
      <c r="F21" s="30"/>
      <c r="G21" s="58"/>
      <c r="H21" s="58"/>
      <c r="I21" s="59"/>
    </row>
    <row r="22" ht="30" customHeight="1">
      <c r="A22" s="5"/>
      <c r="B22" s="60"/>
      <c r="C22" s="48"/>
      <c r="D22" s="48"/>
      <c r="E22" s="44"/>
      <c r="F22" s="30"/>
      <c r="G22" s="61"/>
      <c r="H22" s="61"/>
      <c r="I22" s="62"/>
    </row>
    <row r="23" ht="30" customHeight="1">
      <c r="A23" s="5"/>
      <c r="B23" t="s" s="38">
        <v>28</v>
      </c>
      <c r="C23" s="39">
        <f>SUM(C24:C27)</f>
        <v>224.65</v>
      </c>
      <c r="D23" s="39">
        <f>SUM(D24:D27)</f>
        <v>0</v>
      </c>
      <c r="E23" s="40">
        <v>4343.78</v>
      </c>
      <c r="F23" s="30"/>
      <c r="G23" s="61"/>
      <c r="H23" s="61"/>
      <c r="I23" s="62"/>
    </row>
    <row r="24" ht="30" customHeight="1">
      <c r="A24" s="5"/>
      <c r="B24" t="s" s="47">
        <v>29</v>
      </c>
      <c r="C24" s="43">
        <f>208.34-21.75</f>
        <v>186.59</v>
      </c>
      <c r="D24" s="43"/>
      <c r="E24" s="44"/>
      <c r="F24" s="6"/>
      <c r="G24" s="6"/>
      <c r="H24" s="6"/>
      <c r="I24" s="7"/>
    </row>
    <row r="25" ht="30" customHeight="1">
      <c r="A25" s="5"/>
      <c r="B25" t="s" s="42">
        <v>30</v>
      </c>
      <c r="C25" s="43"/>
      <c r="D25" s="43"/>
      <c r="E25" s="44"/>
      <c r="F25" s="6"/>
      <c r="G25" s="6"/>
      <c r="H25" s="6"/>
      <c r="I25" s="7"/>
    </row>
    <row r="26" ht="30" customHeight="1">
      <c r="A26" s="5"/>
      <c r="B26" t="s" s="42">
        <v>31</v>
      </c>
      <c r="C26" s="43">
        <v>38.06</v>
      </c>
      <c r="D26" s="43"/>
      <c r="E26" s="44"/>
      <c r="F26" s="6"/>
      <c r="G26" s="6"/>
      <c r="H26" s="6"/>
      <c r="I26" s="7"/>
    </row>
    <row r="27" ht="30" customHeight="1">
      <c r="A27" s="5"/>
      <c r="B27" s="60"/>
      <c r="C27" s="43"/>
      <c r="D27" s="43"/>
      <c r="E27" s="44"/>
      <c r="F27" s="6"/>
      <c r="G27" s="6"/>
      <c r="H27" s="6"/>
      <c r="I27" s="7"/>
    </row>
    <row r="28" ht="30" customHeight="1">
      <c r="A28" s="5"/>
      <c r="B28" t="s" s="38">
        <v>32</v>
      </c>
      <c r="C28" s="63">
        <f>SUM(C31:C33)</f>
        <v>21.75</v>
      </c>
      <c r="D28" s="63">
        <f>SUM(D31:D33)</f>
        <v>0</v>
      </c>
      <c r="E28" s="40">
        <f>C28-D28</f>
        <v>21.75</v>
      </c>
      <c r="F28" s="6"/>
      <c r="G28" s="6"/>
      <c r="H28" s="6"/>
      <c r="I28" s="7"/>
    </row>
    <row r="29" ht="30" customHeight="1">
      <c r="A29" s="5"/>
      <c r="B29" t="s" s="42">
        <v>33</v>
      </c>
      <c r="C29" s="43">
        <v>0</v>
      </c>
      <c r="D29" s="43"/>
      <c r="E29" s="44"/>
      <c r="F29" s="6"/>
      <c r="G29" s="6"/>
      <c r="H29" s="6"/>
      <c r="I29" s="7"/>
    </row>
    <row r="30" ht="30" customHeight="1">
      <c r="A30" s="5"/>
      <c r="B30" t="s" s="42">
        <v>34</v>
      </c>
      <c r="C30" s="43">
        <v>0</v>
      </c>
      <c r="D30" s="43"/>
      <c r="E30" s="44"/>
      <c r="F30" s="6"/>
      <c r="G30" s="6"/>
      <c r="H30" s="6"/>
      <c r="I30" s="7"/>
    </row>
    <row r="31" ht="30" customHeight="1">
      <c r="A31" s="5"/>
      <c r="B31" t="s" s="42">
        <v>35</v>
      </c>
      <c r="C31" s="43"/>
      <c r="D31" s="43"/>
      <c r="E31" s="44"/>
      <c r="F31" s="6"/>
      <c r="G31" s="6"/>
      <c r="H31" s="6"/>
      <c r="I31" s="7"/>
    </row>
    <row r="32" ht="30" customHeight="1">
      <c r="A32" s="5"/>
      <c r="B32" t="s" s="47">
        <v>36</v>
      </c>
      <c r="C32" s="48"/>
      <c r="D32" s="48"/>
      <c r="E32" s="44"/>
      <c r="F32" s="6"/>
      <c r="G32" s="6"/>
      <c r="H32" s="6"/>
      <c r="I32" s="7"/>
    </row>
    <row r="33" ht="30" customHeight="1">
      <c r="A33" s="5"/>
      <c r="B33" t="s" s="47">
        <v>37</v>
      </c>
      <c r="C33" s="48">
        <v>21.75</v>
      </c>
      <c r="D33" s="48"/>
      <c r="E33" s="44"/>
      <c r="F33" s="6"/>
      <c r="G33" s="6"/>
      <c r="H33" s="6"/>
      <c r="I33" s="7"/>
    </row>
    <row r="34" ht="30" customHeight="1">
      <c r="A34" s="5"/>
      <c r="B34" t="s" s="38">
        <v>38</v>
      </c>
      <c r="C34" s="39">
        <f>C11+C23+C28</f>
        <v>2971.4</v>
      </c>
      <c r="D34" s="39">
        <f>SUM(D11:D33)</f>
        <v>0</v>
      </c>
      <c r="E34" s="64">
        <f>SUM(E11:E33)</f>
        <v>9240.530000000001</v>
      </c>
      <c r="F34" s="6"/>
      <c r="G34" s="6"/>
      <c r="H34" s="6"/>
      <c r="I34" s="65"/>
    </row>
    <row r="35" ht="30" customHeight="1">
      <c r="A35" s="66"/>
      <c r="B35" s="67"/>
      <c r="C35" s="67"/>
      <c r="D35" s="67"/>
      <c r="E35" s="67"/>
      <c r="F35" s="68"/>
      <c r="G35" s="68"/>
      <c r="H35" s="68"/>
      <c r="I35" s="69"/>
    </row>
  </sheetData>
  <mergeCells count="5">
    <mergeCell ref="B3:I3"/>
    <mergeCell ref="G11:I11"/>
    <mergeCell ref="B4:I4"/>
    <mergeCell ref="B5:I5"/>
    <mergeCell ref="G6:I6"/>
  </mergeCells>
  <conditionalFormatting sqref="G7:I9 B8:E8 E11:E22 G12:I13 G15:I15 I22:I23 E23:E33">
    <cfRule type="cellIs" dxfId="0" priority="1" operator="lessThan" stopIfTrue="1">
      <formula>0</formula>
    </cfRule>
  </conditionalFormatting>
  <pageMargins left="0.5" right="0.25" top="0" bottom="0" header="0.25" footer="0.25"/>
  <pageSetup firstPageNumber="1" fitToHeight="1" fitToWidth="1" scale="57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