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g"/>
  <Default Extension="png" ContentType="image/png"/>
  <Default Extension="bmp" ContentType="image/bmp"/>
  <Default Extension="gif" ContentType="image/gif"/>
  <Default Extension="tif" ContentType="image/tif"/>
  <Default Extension="pdf" ContentType="application/pdf"/>
  <Default Extension="mov" ContentType="application/movie"/>
  <Default Extension="vml" ContentType="application/vnd.openxmlformats-officedocument.vmlDrawing"/>
  <Default Extension="xlsx" ContentType="application/vnd.openxmlformats-officedocument.spreadsheetml.sheet"/>
  <Override PartName="/docProps/core.xml" ContentType="application/vnd.openxmlformats-package.core-properties+xml"/>
  <Override PartName="/docProps/app.xml" ContentType="application/vnd.openxmlformats-officedocument.extended-properties+xml"/>
  <Override PartName="/xl/workbook.xml" ContentType="application/vnd.openxmlformats-officedocument.spreadsheetml.sheet.main+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drawings/drawing1.xml" ContentType="application/vnd.openxmlformats-officedocument.drawing+xml"/>
  <Override PartName="/xl/comments1.xml" ContentType="application/vnd.openxmlformats-officedocument.spreadsheetml.comments+xml"/>
</Types>
</file>

<file path=_rels/.rels><?xml version="1.0" encoding="UTF-8"?>
<Relationships xmlns="http://schemas.openxmlformats.org/package/2006/relationships"><Relationship Id="rId1" Type="http://schemas.openxmlformats.org/package/2006/relationships/metadata/core-properties" Target="docProps/core.xml"/><Relationship Id="rId2" Type="http://schemas.openxmlformats.org/officeDocument/2006/relationships/extended-properties" Target="docProps/app.xml"/><Relationship Id="rId3" Type="http://schemas.openxmlformats.org/officeDocument/2006/relationships/officeDocument" Target="xl/workbook.xml"/></Relationships>

</file>

<file path=xl/workbook.xml><?xml version="1.0" encoding="utf-8"?>
<workbook xmlns:r="http://schemas.openxmlformats.org/officeDocument/2006/relationships" xmlns="http://schemas.openxmlformats.org/spreadsheetml/2006/main">
  <bookViews>
    <workbookView xWindow="0" yWindow="40" windowWidth="15960" windowHeight="18080"/>
  </bookViews>
  <sheets>
    <sheet name="Export Summary" sheetId="1" r:id="rId4"/>
    <sheet name="Financials" sheetId="2" r:id="rId5"/>
    <sheet name="Summary" sheetId="3" r:id="rId6"/>
    <sheet name="Transactions" sheetId="4" r:id="rId7"/>
    <sheet name="Reconciliation" sheetId="5" r:id="rId8"/>
  </sheets>
</workbook>
</file>

<file path=xl/comments1.xml><?xml version="1.0" encoding="utf-8"?>
<comments xmlns="http://schemas.openxmlformats.org/spreadsheetml/2006/main">
  <authors>
    <author>Vicky Harrison</author>
  </authors>
  <commentList>
    <comment ref="B23" authorId="0">
      <text>
        <r>
          <rPr>
            <sz val="11"/>
            <color indexed="8"/>
            <rFont val="Helvetica Neue"/>
          </rPr>
          <t>Vicky Harrison:
includes $344.61 for shelving and full year payment going forward with one free month</t>
        </r>
      </text>
    </comment>
    <comment ref="B31" authorId="0">
      <text>
        <r>
          <rPr>
            <sz val="11"/>
            <color indexed="8"/>
            <rFont val="Helvetica Neue"/>
          </rPr>
          <t>Vicky Harrison:
Richard ordered the sandwiches  - the cost was probably $850 - $900 - don’t know if we will ever see that bill</t>
        </r>
      </text>
    </comment>
  </commentList>
</comments>
</file>

<file path=xl/sharedStrings.xml><?xml version="1.0" encoding="utf-8"?>
<sst xmlns="http://schemas.openxmlformats.org/spreadsheetml/2006/main" uniqueCount="109">
  <si>
    <t>This document was exported from Numbers.  Each table was converted to an Excel worksheet. All other objects on each Numbers sheet were placed on separate worksheets. Please be aware that formula calculations may differ in Excel.</t>
  </si>
  <si>
    <t>Numbers Sheet Name</t>
  </si>
  <si>
    <t>Numbers Table Name</t>
  </si>
  <si>
    <t>Excel Worksheet Name</t>
  </si>
  <si>
    <t>Financials</t>
  </si>
  <si>
    <t>Table 1</t>
  </si>
  <si>
    <t>Sun City Rainbow Club</t>
  </si>
  <si>
    <t>Financial Report 5/31/25</t>
  </si>
  <si>
    <t>YTD</t>
  </si>
  <si>
    <t>Income</t>
  </si>
  <si>
    <t>Member Dues</t>
  </si>
  <si>
    <t>Misc. Income</t>
  </si>
  <si>
    <t>Donations</t>
  </si>
  <si>
    <t>Welcome Back Bingo (October)</t>
  </si>
  <si>
    <t>Friendsgiving (November)</t>
  </si>
  <si>
    <t>Love Is Love Dinner (February)</t>
  </si>
  <si>
    <t>March Drag Bingo</t>
  </si>
  <si>
    <t>Casino Nights (April)</t>
  </si>
  <si>
    <t>End of Season Celebration</t>
  </si>
  <si>
    <t>Total Income</t>
  </si>
  <si>
    <t>Events and Expenses</t>
  </si>
  <si>
    <t>Administrative Expenses:</t>
  </si>
  <si>
    <t>Bank/PayPal fees</t>
  </si>
  <si>
    <t>Jotform Subscription</t>
  </si>
  <si>
    <t>Storage Rental Costs</t>
  </si>
  <si>
    <t>Supplies</t>
  </si>
  <si>
    <t>New Love is Love Banner</t>
  </si>
  <si>
    <t>Printing and Copying</t>
  </si>
  <si>
    <t>Gift Cards</t>
  </si>
  <si>
    <t>Other</t>
  </si>
  <si>
    <t>Total Administrative Expenses</t>
  </si>
  <si>
    <t>Event Expenses:</t>
  </si>
  <si>
    <t>Welcome Back (October)</t>
  </si>
  <si>
    <t>Thanksgiving Potluck (November)</t>
  </si>
  <si>
    <t>Cookie Exchange (December)</t>
  </si>
  <si>
    <t>Bocce w/ chili cookout (January)</t>
  </si>
  <si>
    <t>Total Event Expenses</t>
  </si>
  <si>
    <t>Total Events and Expenses</t>
  </si>
  <si>
    <t>Net Profit/(Loss)</t>
  </si>
  <si>
    <t>Checking Account Balance 7/1/24</t>
  </si>
  <si>
    <t>Current Balance</t>
  </si>
  <si>
    <t>Summary</t>
  </si>
  <si>
    <t xml:space="preserve">Notes </t>
  </si>
  <si>
    <t>Starting Balance</t>
  </si>
  <si>
    <t>Paypal transfer</t>
  </si>
  <si>
    <t>Donation</t>
  </si>
  <si>
    <t>Membership Dues</t>
  </si>
  <si>
    <t>Administrative Income</t>
  </si>
  <si>
    <t>Administrative costs</t>
  </si>
  <si>
    <t>Net before Events</t>
  </si>
  <si>
    <t>Events Net Income/(Loss)</t>
  </si>
  <si>
    <t>Casino Night</t>
  </si>
  <si>
    <t>End of Year Celebration</t>
  </si>
  <si>
    <t>Net Income Events</t>
  </si>
  <si>
    <t>Total Current Balance</t>
  </si>
  <si>
    <t>Transactions</t>
  </si>
  <si>
    <t>Date</t>
  </si>
  <si>
    <t>Check No.</t>
  </si>
  <si>
    <t>Name</t>
  </si>
  <si>
    <t>Description</t>
  </si>
  <si>
    <t>Deposits</t>
  </si>
  <si>
    <t>Expenses</t>
  </si>
  <si>
    <t>Net</t>
  </si>
  <si>
    <t>Transactions to Date (7/1/24 -5/2/25)</t>
  </si>
  <si>
    <t>Current Transactions (5/2/25 - 5/31/25)</t>
  </si>
  <si>
    <t>05/09/25</t>
  </si>
  <si>
    <t>eft</t>
  </si>
  <si>
    <t>Sheri Holbrook</t>
  </si>
  <si>
    <t>printing costs</t>
  </si>
  <si>
    <t>05/13/25</t>
  </si>
  <si>
    <t>Zelle Deposit</t>
  </si>
  <si>
    <t>W Young guest</t>
  </si>
  <si>
    <t>05/19/25</t>
  </si>
  <si>
    <t>2 guests of S Holbrook</t>
  </si>
  <si>
    <t>05/30/25</t>
  </si>
  <si>
    <t>Yolanda Gee</t>
  </si>
  <si>
    <t>snacks for drag bingo</t>
  </si>
  <si>
    <t>05/31/25</t>
  </si>
  <si>
    <t>Zelle</t>
  </si>
  <si>
    <t>pizza, salad, serving stuff</t>
  </si>
  <si>
    <t>Total this period</t>
  </si>
  <si>
    <t>Totals to Date</t>
  </si>
  <si>
    <t>Reconciliation</t>
  </si>
  <si>
    <t>Reconciliation Detail -5/31/25</t>
  </si>
  <si>
    <t>Type</t>
  </si>
  <si>
    <t>Num</t>
  </si>
  <si>
    <t>Clr</t>
  </si>
  <si>
    <t>Amount</t>
  </si>
  <si>
    <t>Balance</t>
  </si>
  <si>
    <t>Beginning Balance</t>
  </si>
  <si>
    <t>Cleared Transactions</t>
  </si>
  <si>
    <t>Checks and Payments - 3 items</t>
  </si>
  <si>
    <t>Check</t>
  </si>
  <si>
    <t>04/28/25</t>
  </si>
  <si>
    <t>Public Storage</t>
  </si>
  <si>
    <t>√</t>
  </si>
  <si>
    <t>04/24/25</t>
  </si>
  <si>
    <t>Total Checks and Payments</t>
  </si>
  <si>
    <t>Deposits and Credits - 3 items</t>
  </si>
  <si>
    <t>Deposit</t>
  </si>
  <si>
    <t>05/02/25</t>
  </si>
  <si>
    <t>Total Deposits and Credits</t>
  </si>
  <si>
    <t>Total Cleared Transactions</t>
  </si>
  <si>
    <t>Cleared Balance</t>
  </si>
  <si>
    <t>Uncleared Transactions</t>
  </si>
  <si>
    <t>Checks and Payments - 2 items</t>
  </si>
  <si>
    <t>Total Uncleared Transactions</t>
  </si>
  <si>
    <t>Register Balance as of 05/31/25</t>
  </si>
  <si>
    <t>Ending Balance</t>
  </si>
</sst>
</file>

<file path=xl/styles.xml><?xml version="1.0" encoding="utf-8"?>
<styleSheet xmlns="http://schemas.openxmlformats.org/spreadsheetml/2006/main">
  <numFmts count="4">
    <numFmt numFmtId="0" formatCode="General"/>
    <numFmt numFmtId="59" formatCode="&quot; &quot;&quot;$&quot;* #,##0.00&quot; &quot;;&quot; &quot;&quot;$&quot;* (#,##0.00&quot;) &quot;;&quot; &quot;&quot;$&quot;* &quot;-&quot;??"/>
    <numFmt numFmtId="60" formatCode="_-&quot;$&quot;* #,##0.00_-;_-&quot;$&quot;* \(#,##0.00\)_-;_-&quot;$&quot;* &quot;-&quot;??;_-@_-"/>
    <numFmt numFmtId="61" formatCode="#,##0.0#"/>
  </numFmts>
  <fonts count="16">
    <font>
      <sz val="10"/>
      <color indexed="8"/>
      <name val="Helvetica Neue"/>
    </font>
    <font>
      <sz val="12"/>
      <color indexed="8"/>
      <name val="Helvetica Neue"/>
    </font>
    <font>
      <sz val="14"/>
      <color indexed="8"/>
      <name val="Helvetica Neue"/>
    </font>
    <font>
      <u val="single"/>
      <sz val="12"/>
      <color indexed="11"/>
      <name val="Helvetica Neue"/>
    </font>
    <font>
      <sz val="13"/>
      <color indexed="8"/>
      <name val="Helvetica Neue"/>
    </font>
    <font>
      <b val="1"/>
      <sz val="14"/>
      <color indexed="8"/>
      <name val="Helvetica Neue"/>
    </font>
    <font>
      <b val="1"/>
      <u val="single"/>
      <sz val="12"/>
      <color indexed="8"/>
      <name val="Helvetica Neue"/>
    </font>
    <font>
      <b val="1"/>
      <sz val="12"/>
      <color indexed="8"/>
      <name val="Helvetica Neue"/>
    </font>
    <font>
      <u val="single"/>
      <sz val="12"/>
      <color indexed="8"/>
      <name val="Helvetica Neue"/>
    </font>
    <font>
      <sz val="11"/>
      <color indexed="8"/>
      <name val="Helvetica Neue"/>
    </font>
    <font>
      <i val="1"/>
      <u val="single"/>
      <sz val="12"/>
      <color indexed="8"/>
      <name val="Helvetica Neue"/>
    </font>
    <font>
      <sz val="10"/>
      <color indexed="8"/>
      <name val="Lucida Grande"/>
    </font>
    <font>
      <b val="1"/>
      <sz val="18"/>
      <color indexed="17"/>
      <name val="Lucida Grande"/>
    </font>
    <font>
      <b val="1"/>
      <sz val="10"/>
      <color indexed="8"/>
      <name val="Helvetica Neue"/>
    </font>
    <font>
      <b val="1"/>
      <sz val="10"/>
      <color indexed="17"/>
      <name val="Lucida Grande"/>
    </font>
    <font>
      <b val="1"/>
      <sz val="10"/>
      <color indexed="8"/>
      <name val="Lucida Grande"/>
    </font>
  </fonts>
  <fills count="6">
    <fill>
      <patternFill patternType="none"/>
    </fill>
    <fill>
      <patternFill patternType="gray125"/>
    </fill>
    <fill>
      <patternFill patternType="solid">
        <fgColor indexed="9"/>
        <bgColor auto="1"/>
      </patternFill>
    </fill>
    <fill>
      <patternFill patternType="solid">
        <fgColor indexed="10"/>
        <bgColor auto="1"/>
      </patternFill>
    </fill>
    <fill>
      <patternFill patternType="solid">
        <fgColor indexed="13"/>
        <bgColor auto="1"/>
      </patternFill>
    </fill>
    <fill>
      <patternFill patternType="solid">
        <fgColor indexed="14"/>
        <bgColor auto="1"/>
      </patternFill>
    </fill>
  </fills>
  <borders count="13">
    <border>
      <left/>
      <right/>
      <top/>
      <bottom/>
      <diagonal/>
    </border>
    <border>
      <left style="thin">
        <color indexed="12"/>
      </left>
      <right style="thin">
        <color indexed="12"/>
      </right>
      <top style="thin">
        <color indexed="12"/>
      </top>
      <bottom style="thin">
        <color indexed="12"/>
      </bottom>
      <diagonal/>
    </border>
    <border>
      <left style="thin">
        <color indexed="12"/>
      </left>
      <right style="thin">
        <color indexed="12"/>
      </right>
      <top style="thin">
        <color indexed="12"/>
      </top>
      <bottom style="thick">
        <color indexed="8"/>
      </bottom>
      <diagonal/>
    </border>
    <border>
      <left style="thin">
        <color indexed="12"/>
      </left>
      <right style="thin">
        <color indexed="12"/>
      </right>
      <top style="thick">
        <color indexed="8"/>
      </top>
      <bottom style="thin">
        <color indexed="12"/>
      </bottom>
      <diagonal/>
    </border>
    <border>
      <left style="thin">
        <color indexed="12"/>
      </left>
      <right style="thin">
        <color indexed="12"/>
      </right>
      <top style="thin">
        <color indexed="12"/>
      </top>
      <bottom/>
      <diagonal/>
    </border>
    <border>
      <left style="thin">
        <color indexed="12"/>
      </left>
      <right/>
      <top/>
      <bottom style="thin">
        <color indexed="12"/>
      </bottom>
      <diagonal/>
    </border>
    <border>
      <left style="thin">
        <color indexed="15"/>
      </left>
      <right style="thin">
        <color indexed="15"/>
      </right>
      <top style="thin">
        <color indexed="15"/>
      </top>
      <bottom style="thin">
        <color indexed="16"/>
      </bottom>
      <diagonal/>
    </border>
    <border>
      <left style="thin">
        <color indexed="15"/>
      </left>
      <right style="thin">
        <color indexed="15"/>
      </right>
      <top style="thin">
        <color indexed="16"/>
      </top>
      <bottom style="thin">
        <color indexed="15"/>
      </bottom>
      <diagonal/>
    </border>
    <border>
      <left style="thin">
        <color indexed="15"/>
      </left>
      <right style="thin">
        <color indexed="15"/>
      </right>
      <top style="thin">
        <color indexed="15"/>
      </top>
      <bottom style="thin">
        <color indexed="15"/>
      </bottom>
      <diagonal/>
    </border>
    <border>
      <left style="thin">
        <color indexed="15"/>
      </left>
      <right style="thin">
        <color indexed="16"/>
      </right>
      <top style="thin">
        <color indexed="16"/>
      </top>
      <bottom style="thin">
        <color indexed="15"/>
      </bottom>
      <diagonal/>
    </border>
    <border>
      <left style="thin">
        <color indexed="16"/>
      </left>
      <right style="thin">
        <color indexed="15"/>
      </right>
      <top style="thin">
        <color indexed="16"/>
      </top>
      <bottom style="thin">
        <color indexed="15"/>
      </bottom>
      <diagonal/>
    </border>
    <border>
      <left style="thin">
        <color indexed="15"/>
      </left>
      <right style="thin">
        <color indexed="16"/>
      </right>
      <top style="thin">
        <color indexed="15"/>
      </top>
      <bottom style="thin">
        <color indexed="15"/>
      </bottom>
      <diagonal/>
    </border>
    <border>
      <left style="thin">
        <color indexed="16"/>
      </left>
      <right style="thin">
        <color indexed="15"/>
      </right>
      <top style="thin">
        <color indexed="15"/>
      </top>
      <bottom style="thin">
        <color indexed="15"/>
      </bottom>
      <diagonal/>
    </border>
  </borders>
  <cellStyleXfs count="1">
    <xf numFmtId="0" fontId="0" applyNumberFormat="0" applyFont="1" applyFill="0" applyBorder="0" applyAlignment="1" applyProtection="0">
      <alignment vertical="top" wrapText="1"/>
    </xf>
  </cellStyleXfs>
  <cellXfs count="63">
    <xf numFmtId="0" fontId="0" applyNumberFormat="0" applyFont="1" applyFill="0" applyBorder="0" applyAlignment="1" applyProtection="0">
      <alignment vertical="top" wrapText="1"/>
    </xf>
    <xf numFmtId="0" fontId="1" applyNumberFormat="0" applyFont="1" applyFill="0" applyBorder="0" applyAlignment="1" applyProtection="0">
      <alignment horizontal="left" vertical="top" wrapText="1"/>
    </xf>
    <xf numFmtId="0" fontId="2" applyNumberFormat="0" applyFont="1" applyFill="0" applyBorder="0" applyAlignment="1" applyProtection="0">
      <alignment horizontal="left" vertical="top" wrapText="1"/>
    </xf>
    <xf numFmtId="0" fontId="1" fillId="2" applyNumberFormat="0" applyFont="1" applyFill="1" applyBorder="0" applyAlignment="1" applyProtection="0">
      <alignment horizontal="left" vertical="top" wrapText="1"/>
    </xf>
    <xf numFmtId="0" fontId="1" fillId="3" applyNumberFormat="0" applyFont="1" applyFill="1" applyBorder="0" applyAlignment="1" applyProtection="0">
      <alignment horizontal="left" vertical="top" wrapText="1"/>
    </xf>
    <xf numFmtId="0" fontId="3" fillId="3" applyNumberFormat="0" applyFont="1" applyFill="1" applyBorder="0" applyAlignment="1" applyProtection="0">
      <alignment horizontal="left" vertical="top" wrapText="1"/>
    </xf>
    <xf numFmtId="0" fontId="0" applyNumberFormat="1" applyFont="1" applyFill="0" applyBorder="0" applyAlignment="1" applyProtection="0">
      <alignment vertical="top" wrapText="1"/>
    </xf>
    <xf numFmtId="0" fontId="5" borderId="1" applyNumberFormat="0" applyFont="1" applyFill="0" applyBorder="1" applyAlignment="1" applyProtection="0">
      <alignment vertical="top" wrapText="1"/>
    </xf>
    <xf numFmtId="0" fontId="0" fillId="4" borderId="1" applyNumberFormat="0" applyFont="1" applyFill="1" applyBorder="1" applyAlignment="1" applyProtection="0">
      <alignment vertical="top" wrapText="1"/>
    </xf>
    <xf numFmtId="49" fontId="5" fillId="4" borderId="1" applyNumberFormat="1" applyFont="1" applyFill="1" applyBorder="1" applyAlignment="1" applyProtection="0">
      <alignment vertical="top" wrapText="1"/>
    </xf>
    <xf numFmtId="0" fontId="1" fillId="4" borderId="1" applyNumberFormat="0" applyFont="1" applyFill="1" applyBorder="1" applyAlignment="1" applyProtection="0">
      <alignment vertical="top" wrapText="1"/>
    </xf>
    <xf numFmtId="49" fontId="6" fillId="4" borderId="1" applyNumberFormat="1" applyFont="1" applyFill="1" applyBorder="1" applyAlignment="1" applyProtection="0">
      <alignment horizontal="center" vertical="top" wrapText="1"/>
    </xf>
    <xf numFmtId="49" fontId="6" fillId="4" borderId="1" applyNumberFormat="1" applyFont="1" applyFill="1" applyBorder="1" applyAlignment="1" applyProtection="0">
      <alignment vertical="top" wrapText="1"/>
    </xf>
    <xf numFmtId="59" fontId="1" fillId="4" borderId="1" applyNumberFormat="1" applyFont="1" applyFill="1" applyBorder="1" applyAlignment="1" applyProtection="0">
      <alignment vertical="top" wrapText="1"/>
    </xf>
    <xf numFmtId="49" fontId="1" fillId="4" borderId="1" applyNumberFormat="1" applyFont="1" applyFill="1" applyBorder="1" applyAlignment="1" applyProtection="0">
      <alignment vertical="top" wrapText="1"/>
    </xf>
    <xf numFmtId="49" fontId="1" fillId="4" borderId="1" applyNumberFormat="1" applyFont="1" applyFill="1" applyBorder="1" applyAlignment="1" applyProtection="0">
      <alignment horizontal="left" vertical="top" wrapText="1"/>
    </xf>
    <xf numFmtId="49" fontId="7" fillId="4" borderId="1" applyNumberFormat="1" applyFont="1" applyFill="1" applyBorder="1" applyAlignment="1" applyProtection="0">
      <alignment horizontal="right" vertical="top" wrapText="1"/>
    </xf>
    <xf numFmtId="49" fontId="8" fillId="4" borderId="1" applyNumberFormat="1" applyFont="1" applyFill="1" applyBorder="1" applyAlignment="1" applyProtection="0">
      <alignment vertical="top" wrapText="1"/>
    </xf>
    <xf numFmtId="49" fontId="1" fillId="4" borderId="1" applyNumberFormat="1" applyFont="1" applyFill="1" applyBorder="1" applyAlignment="1" applyProtection="0">
      <alignment horizontal="right" vertical="top" wrapText="1"/>
    </xf>
    <xf numFmtId="49" fontId="7" fillId="4" borderId="1" applyNumberFormat="1" applyFont="1" applyFill="1" applyBorder="1" applyAlignment="1" applyProtection="0">
      <alignment vertical="top" wrapText="1"/>
    </xf>
    <xf numFmtId="0" fontId="0" applyNumberFormat="1" applyFont="1" applyFill="0" applyBorder="0" applyAlignment="1" applyProtection="0">
      <alignment vertical="top" wrapText="1"/>
    </xf>
    <xf numFmtId="59" fontId="1" fillId="4" borderId="2" applyNumberFormat="1" applyFont="1" applyFill="1" applyBorder="1" applyAlignment="1" applyProtection="0">
      <alignment vertical="top" wrapText="1"/>
    </xf>
    <xf numFmtId="59" fontId="1" fillId="4" borderId="3" applyNumberFormat="1" applyFont="1" applyFill="1" applyBorder="1" applyAlignment="1" applyProtection="0">
      <alignment vertical="top" wrapText="1"/>
    </xf>
    <xf numFmtId="49" fontId="10" fillId="4" borderId="1" applyNumberFormat="1" applyFont="1" applyFill="1" applyBorder="1" applyAlignment="1" applyProtection="0">
      <alignment vertical="top" wrapText="1"/>
    </xf>
    <xf numFmtId="59" fontId="1" fillId="4" borderId="4" applyNumberFormat="1" applyFont="1" applyFill="1" applyBorder="1" applyAlignment="1" applyProtection="0">
      <alignment vertical="top" wrapText="1"/>
    </xf>
    <xf numFmtId="59" fontId="1" fillId="4" borderId="5" applyNumberFormat="1" applyFont="1" applyFill="1" applyBorder="1" applyAlignment="1" applyProtection="0">
      <alignment vertical="top" wrapText="1"/>
    </xf>
    <xf numFmtId="0" fontId="0" applyNumberFormat="1" applyFont="1" applyFill="0" applyBorder="0" applyAlignment="1" applyProtection="0">
      <alignment vertical="top" wrapText="1"/>
    </xf>
    <xf numFmtId="0" fontId="4" applyNumberFormat="0" applyFont="1" applyFill="0" applyBorder="0" applyAlignment="1" applyProtection="0">
      <alignment horizontal="center" vertical="center"/>
    </xf>
    <xf numFmtId="49" fontId="7" fillId="5" borderId="6" applyNumberFormat="1" applyFont="1" applyFill="1" applyBorder="1" applyAlignment="1" applyProtection="0">
      <alignment vertical="top" wrapText="1"/>
    </xf>
    <xf numFmtId="49" fontId="7" fillId="5" borderId="6" applyNumberFormat="1" applyFont="1" applyFill="1" applyBorder="1" applyAlignment="1" applyProtection="0">
      <alignment horizontal="center" vertical="top" wrapText="1"/>
    </xf>
    <xf numFmtId="49" fontId="11" borderId="7" applyNumberFormat="1" applyFont="1" applyFill="0" applyBorder="1" applyAlignment="1" applyProtection="0">
      <alignment vertical="center" wrapText="1" readingOrder="1"/>
    </xf>
    <xf numFmtId="0" fontId="0" borderId="7" applyNumberFormat="0" applyFont="1" applyFill="0" applyBorder="1" applyAlignment="1" applyProtection="0">
      <alignment vertical="top" wrapText="1"/>
    </xf>
    <xf numFmtId="0" fontId="11" borderId="7" applyNumberFormat="0" applyFont="1" applyFill="0" applyBorder="1" applyAlignment="1" applyProtection="0">
      <alignment horizontal="left" vertical="center" wrapText="1" readingOrder="1"/>
    </xf>
    <xf numFmtId="60" fontId="0" borderId="7" applyNumberFormat="1" applyFont="1" applyFill="0" applyBorder="1" applyAlignment="1" applyProtection="0">
      <alignment vertical="top" wrapText="1"/>
    </xf>
    <xf numFmtId="0" fontId="11" borderId="8" applyNumberFormat="0" applyFont="1" applyFill="0" applyBorder="1" applyAlignment="1" applyProtection="0">
      <alignment vertical="center" wrapText="1" readingOrder="1"/>
    </xf>
    <xf numFmtId="0" fontId="11" borderId="8" applyNumberFormat="0" applyFont="1" applyFill="0" applyBorder="1" applyAlignment="1" applyProtection="0">
      <alignment horizontal="left" vertical="center" wrapText="1" readingOrder="1"/>
    </xf>
    <xf numFmtId="60" fontId="0" borderId="8" applyNumberFormat="1" applyFont="1" applyFill="0" applyBorder="1" applyAlignment="1" applyProtection="0">
      <alignment vertical="top" wrapText="1"/>
    </xf>
    <xf numFmtId="60" fontId="11" borderId="8" applyNumberFormat="1" applyFont="1" applyFill="0" applyBorder="1" applyAlignment="1" applyProtection="0">
      <alignment vertical="center" wrapText="1" readingOrder="1"/>
    </xf>
    <xf numFmtId="49" fontId="11" borderId="8" applyNumberFormat="1" applyFont="1" applyFill="0" applyBorder="1" applyAlignment="1" applyProtection="0">
      <alignment vertical="center" wrapText="1" readingOrder="1"/>
    </xf>
    <xf numFmtId="0" fontId="0" borderId="8" applyNumberFormat="0" applyFont="1" applyFill="0" applyBorder="1" applyAlignment="1" applyProtection="0">
      <alignment vertical="top" wrapText="1"/>
    </xf>
    <xf numFmtId="49" fontId="11" borderId="8" applyNumberFormat="1" applyFont="1" applyFill="0" applyBorder="1" applyAlignment="1" applyProtection="0">
      <alignment horizontal="left" vertical="center" wrapText="1" readingOrder="1"/>
    </xf>
    <xf numFmtId="0" fontId="0" borderId="8" applyNumberFormat="0" applyFont="1" applyFill="0" applyBorder="1" applyAlignment="1" applyProtection="0">
      <alignment vertical="center" wrapText="1"/>
    </xf>
    <xf numFmtId="0" fontId="11" borderId="8" applyNumberFormat="1" applyFont="1" applyFill="0" applyBorder="1" applyAlignment="1" applyProtection="0">
      <alignment vertical="center" wrapText="1" readingOrder="1"/>
    </xf>
    <xf numFmtId="60" fontId="0" borderId="8" applyNumberFormat="1" applyFont="1" applyFill="0" applyBorder="1" applyAlignment="1" applyProtection="0">
      <alignment vertical="center" wrapText="1"/>
    </xf>
    <xf numFmtId="49" fontId="0" borderId="8" applyNumberFormat="1" applyFont="1" applyFill="0" applyBorder="1" applyAlignment="1" applyProtection="0">
      <alignment vertical="center" wrapText="1"/>
    </xf>
    <xf numFmtId="0" fontId="0" applyNumberFormat="1" applyFont="1" applyFill="0" applyBorder="0" applyAlignment="1" applyProtection="0">
      <alignment vertical="top" wrapText="1"/>
    </xf>
    <xf numFmtId="0" fontId="1" applyNumberFormat="0" applyFont="1" applyFill="0" applyBorder="0" applyAlignment="1" applyProtection="0">
      <alignment horizontal="center" vertical="center"/>
    </xf>
    <xf numFmtId="49" fontId="12" borderId="6" applyNumberFormat="1" applyFont="1" applyFill="0" applyBorder="1" applyAlignment="1" applyProtection="0">
      <alignment horizontal="left" vertical="center" wrapText="1" readingOrder="1"/>
    </xf>
    <xf numFmtId="0" fontId="13" fillId="5" borderId="6" applyNumberFormat="0" applyFont="1" applyFill="1" applyBorder="1" applyAlignment="1" applyProtection="0">
      <alignment vertical="top" wrapText="1"/>
    </xf>
    <xf numFmtId="0" fontId="13" borderId="6" applyNumberFormat="0" applyFont="1" applyFill="0" applyBorder="1" applyAlignment="1" applyProtection="0">
      <alignment vertical="center" wrapText="1"/>
    </xf>
    <xf numFmtId="0" fontId="14" borderId="6" applyNumberFormat="0" applyFont="1" applyFill="0" applyBorder="1" applyAlignment="1" applyProtection="0">
      <alignment horizontal="right" vertical="center" wrapText="1" readingOrder="1"/>
    </xf>
    <xf numFmtId="0" fontId="13" borderId="9" applyNumberFormat="0" applyFont="1" applyFill="0" applyBorder="1" applyAlignment="1" applyProtection="0">
      <alignment vertical="center" wrapText="1"/>
    </xf>
    <xf numFmtId="0" fontId="0" borderId="10" applyNumberFormat="0" applyFont="1" applyFill="0" applyBorder="1" applyAlignment="1" applyProtection="0">
      <alignment vertical="center" wrapText="1"/>
    </xf>
    <xf numFmtId="0" fontId="0" borderId="7" applyNumberFormat="0" applyFont="1" applyFill="0" applyBorder="1" applyAlignment="1" applyProtection="0">
      <alignment vertical="center" wrapText="1"/>
    </xf>
    <xf numFmtId="49" fontId="15" borderId="7" applyNumberFormat="1" applyFont="1" applyFill="0" applyBorder="1" applyAlignment="1" applyProtection="0">
      <alignment horizontal="center" vertical="center" wrapText="1" readingOrder="1"/>
    </xf>
    <xf numFmtId="49" fontId="15" borderId="11" applyNumberFormat="1" applyFont="1" applyFill="0" applyBorder="1" applyAlignment="1" applyProtection="0">
      <alignment horizontal="left" vertical="center" wrapText="1" readingOrder="1"/>
    </xf>
    <xf numFmtId="0" fontId="0" borderId="12" applyNumberFormat="0" applyFont="1" applyFill="0" applyBorder="1" applyAlignment="1" applyProtection="0">
      <alignment vertical="top" wrapText="1"/>
    </xf>
    <xf numFmtId="61" fontId="11" borderId="8" applyNumberFormat="1" applyFont="1" applyFill="0" applyBorder="1" applyAlignment="1" applyProtection="0">
      <alignment vertical="center" wrapText="1" readingOrder="1"/>
    </xf>
    <xf numFmtId="0" fontId="13" borderId="11" applyNumberFormat="0" applyFont="1" applyFill="0" applyBorder="1" applyAlignment="1" applyProtection="0">
      <alignment vertical="center" wrapText="1"/>
    </xf>
    <xf numFmtId="0" fontId="0" borderId="12" applyNumberFormat="0" applyFont="1" applyFill="0" applyBorder="1" applyAlignment="1" applyProtection="0">
      <alignment vertical="center" wrapText="1"/>
    </xf>
    <xf numFmtId="49" fontId="15" borderId="8" applyNumberFormat="1" applyFont="1" applyFill="0" applyBorder="1" applyAlignment="1" applyProtection="0">
      <alignment horizontal="left" vertical="center" wrapText="1" readingOrder="1"/>
    </xf>
    <xf numFmtId="0" fontId="15" borderId="8" applyNumberFormat="1" applyFont="1" applyFill="0" applyBorder="1" applyAlignment="1" applyProtection="0">
      <alignment vertical="center" wrapText="1" readingOrder="1"/>
    </xf>
    <xf numFmtId="61" fontId="15" borderId="8" applyNumberFormat="1" applyFont="1" applyFill="0" applyBorder="1" applyAlignment="1" applyProtection="0">
      <alignment vertical="center" wrapText="1" readingOrder="1"/>
    </xf>
  </cellXfs>
  <cellStyles count="1">
    <cellStyle name="Normal" xfId="0" builtinId="0"/>
  </cellStyles>
  <dxfs count="0"/>
  <tableStyles count="0"/>
  <colors>
    <indexedColors>
      <rgbColor rgb="ff000000"/>
      <rgbColor rgb="ffffffff"/>
      <rgbColor rgb="ffff0000"/>
      <rgbColor rgb="ff00ff00"/>
      <rgbColor rgb="ff0000ff"/>
      <rgbColor rgb="ffffff00"/>
      <rgbColor rgb="ffff00ff"/>
      <rgbColor rgb="ff00ffff"/>
      <rgbColor rgb="ff000000"/>
      <rgbColor rgb="ff5e88b1"/>
      <rgbColor rgb="ffeef3f4"/>
      <rgbColor rgb="ff0000ff"/>
      <rgbColor rgb="ffa5a5a5"/>
      <rgbColor rgb="ffffffff"/>
      <rgbColor rgb="ffbdc0bf"/>
      <rgbColor rgb="ffa5a5a5"/>
      <rgbColor rgb="ff3f3f3f"/>
      <rgbColor rgb="ff00d5ff"/>
    </indexedColors>
  </colors>
</styleSheet>
</file>

<file path=xl/_rels/workbook.xml.rels><?xml version="1.0" encoding="UTF-8"?>
<Relationships xmlns="http://schemas.openxmlformats.org/package/2006/relationships"><Relationship Id="rId1" Type="http://schemas.openxmlformats.org/officeDocument/2006/relationships/sharedStrings" Target="sharedStrings.xml"/><Relationship Id="rId2" Type="http://schemas.openxmlformats.org/officeDocument/2006/relationships/styles" Target="styles.xml"/><Relationship Id="rId3" Type="http://schemas.openxmlformats.org/officeDocument/2006/relationships/theme" Target="theme/theme1.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drawings/drawing1.xml><?xml version="1.0" encoding="utf-8"?>
<xdr:wsDr xmlns:r="http://schemas.openxmlformats.org/officeDocument/2006/relationships" xmlns:a="http://schemas.openxmlformats.org/drawingml/2006/main" xmlns:m="http://schemas.openxmlformats.org/officeDocument/2006/math" xmlns:a14="http://schemas.microsoft.com/office/drawing/2010/main" xmlns:xdr="http://schemas.openxmlformats.org/drawingml/2006/spreadsheetDrawing"/>
</file>

<file path=xl/theme/theme1.xml><?xml version="1.0" encoding="utf-8"?>
<a:theme xmlns:a="http://schemas.openxmlformats.org/drawingml/2006/main" xmlns:r="http://schemas.openxmlformats.org/officeDocument/2006/relationships" name="Blank">
  <a:themeElements>
    <a:clrScheme name="Blank">
      <a:dk1>
        <a:srgbClr val="000000"/>
      </a:dk1>
      <a:lt1>
        <a:srgbClr val="FFFFFF"/>
      </a:lt1>
      <a:dk2>
        <a:srgbClr val="A7A7A7"/>
      </a:dk2>
      <a:lt2>
        <a:srgbClr val="535353"/>
      </a:lt2>
      <a:accent1>
        <a:srgbClr val="00A2FF"/>
      </a:accent1>
      <a:accent2>
        <a:srgbClr val="16E7CF"/>
      </a:accent2>
      <a:accent3>
        <a:srgbClr val="61D836"/>
      </a:accent3>
      <a:accent4>
        <a:srgbClr val="FAE232"/>
      </a:accent4>
      <a:accent5>
        <a:srgbClr val="FF644E"/>
      </a:accent5>
      <a:accent6>
        <a:srgbClr val="EF5FA7"/>
      </a:accent6>
      <a:hlink>
        <a:srgbClr val="0000FF"/>
      </a:hlink>
      <a:folHlink>
        <a:srgbClr val="FF00FF"/>
      </a:folHlink>
    </a:clrScheme>
    <a:fontScheme name="Blank">
      <a:majorFont>
        <a:latin typeface="Helvetica Neue"/>
        <a:ea typeface="Helvetica Neue"/>
        <a:cs typeface="Helvetica Neue"/>
      </a:majorFont>
      <a:minorFont>
        <a:latin typeface="Helvetica Neue"/>
        <a:ea typeface="Helvetica Neue"/>
        <a:cs typeface="Helvetica Neue"/>
      </a:minorFont>
    </a:fontScheme>
    <a:fmtScheme name="Blank">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effectStyle>
        <a:effectStyle>
          <a:effectLst/>
        </a:effectStyle>
        <a:effectStyle>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val="FFFFFF"/>
        </a:solidFill>
        <a:ln w="25400" cap="flat">
          <a:solidFill>
            <a:schemeClr val="accent1"/>
          </a:solidFill>
          <a:prstDash val="solid"/>
          <a:round/>
        </a:ln>
        <a:effectLst/>
        <a:sp3d/>
      </a:spPr>
      <a:bodyPr rot="0" spcFirstLastPara="1" vertOverflow="overflow" horzOverflow="overflow" vert="horz" wrap="square" lIns="50800" tIns="50800" rIns="50800" bIns="50800" numCol="1" spcCol="38100" rtlCol="0" anchor="ctr" upright="0">
        <a:spAutoFit/>
      </a:bodyPr>
      <a:lstStyle>
        <a:defPPr marL="0" marR="0" indent="0" algn="l" defTabSz="914400" rtl="0" fontAlgn="auto" latinLnBrk="0" hangingPunct="0">
          <a:lnSpc>
            <a:spcPct val="100000"/>
          </a:lnSpc>
          <a:spcBef>
            <a:spcPts val="0"/>
          </a:spcBef>
          <a:spcAft>
            <a:spcPts val="0"/>
          </a:spcAft>
          <a:buClrTx/>
          <a:buSzTx/>
          <a:buFontTx/>
          <a:buNone/>
          <a:defRPr b="0" baseline="0" cap="none" i="0" spc="0" strike="noStrike" sz="1100" u="none" kumimoji="0" normalizeH="0">
            <a:ln>
              <a:noFill/>
            </a:ln>
            <a:solidFill>
              <a:srgbClr val="000000"/>
            </a:solidFill>
            <a:effectLst/>
            <a:uFillTx/>
            <a:latin typeface="+mn-lt"/>
            <a:ea typeface="+mn-ea"/>
            <a:cs typeface="+mn-cs"/>
            <a:sym typeface="Helvetica Neue"/>
          </a:defRPr>
        </a:defPPr>
        <a:lvl1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9pPr>
      </a:lstStyle>
      <a:style>
        <a:lnRef idx="0"/>
        <a:fillRef idx="0"/>
        <a:effectRef idx="0"/>
        <a:fontRef idx="none"/>
      </a:style>
    </a:spDef>
    <a:lnDef>
      <a:spPr>
        <a:noFill/>
        <a:ln w="25400" cap="flat">
          <a:solidFill>
            <a:schemeClr val="accent1"/>
          </a:solidFill>
          <a:prstDash val="solid"/>
          <a:round/>
        </a:ln>
        <a:effectLst/>
        <a:sp3d/>
      </a:spPr>
      <a:bodyPr rot="0" spcFirstLastPara="1" vertOverflow="overflow" horzOverflow="overflow" vert="horz" wrap="square" lIns="91439" tIns="45719" rIns="91439" bIns="45719" numCol="1" spcCol="38100" rtlCol="0" anchor="t" upright="0">
        <a:noAutofit/>
      </a:bodyPr>
      <a:lstStyle>
        <a:def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9pPr>
      </a:lstStyle>
      <a:style>
        <a:lnRef idx="0"/>
        <a:fillRef idx="0"/>
        <a:effectRef idx="0"/>
        <a:fontRef idx="none"/>
      </a:style>
    </a:lnDef>
    <a:txDef>
      <a:spPr>
        <a:noFill/>
        <a:ln w="12700" cap="flat">
          <a:noFill/>
          <a:miter lim="400000"/>
        </a:ln>
        <a:effectLst/>
        <a:sp3d/>
      </a:spPr>
      <a:bodyPr rot="0" spcFirstLastPara="1" vertOverflow="overflow" horzOverflow="overflow" vert="horz" wrap="square" lIns="50800" tIns="50800" rIns="50800" bIns="50800" numCol="1" spcCol="38100" rtlCol="0" anchor="t" upright="0">
        <a:spAutoFit/>
      </a:bodyPr>
      <a:lstStyle>
        <a:defPPr marL="0" marR="0" indent="0" algn="l" defTabSz="914400" rtl="0" fontAlgn="auto" latinLnBrk="0" hangingPunct="0">
          <a:lnSpc>
            <a:spcPct val="100000"/>
          </a:lnSpc>
          <a:spcBef>
            <a:spcPts val="0"/>
          </a:spcBef>
          <a:spcAft>
            <a:spcPts val="0"/>
          </a:spcAft>
          <a:buClrTx/>
          <a:buSzTx/>
          <a:buFontTx/>
          <a:buNone/>
          <a:defRPr b="0" baseline="0" cap="none" i="0" spc="0" strike="noStrike" sz="1100" u="none" kumimoji="0" normalizeH="0">
            <a:ln>
              <a:noFill/>
            </a:ln>
            <a:solidFill>
              <a:srgbClr val="000000"/>
            </a:solidFill>
            <a:effectLst/>
            <a:uFillTx/>
            <a:latin typeface="+mn-lt"/>
            <a:ea typeface="+mn-ea"/>
            <a:cs typeface="+mn-cs"/>
            <a:sym typeface="Helvetica Neue"/>
          </a:defRPr>
        </a:defPPr>
        <a:lvl1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9pPr>
      </a:lstStyle>
      <a:style>
        <a:lnRef idx="0"/>
        <a:fillRef idx="0"/>
        <a:effectRef idx="0"/>
        <a:fontRef idx="none"/>
      </a:style>
    </a:txDef>
  </a:objectDefaults>
</a:theme>
</file>

<file path=xl/worksheets/_rels/sheet2.xml.rels><?xml version="1.0" encoding="UTF-8"?>
<Relationships xmlns="http://schemas.openxmlformats.org/package/2006/relationships"><Relationship Id="rId1" Type="http://schemas.openxmlformats.org/officeDocument/2006/relationships/drawing" Target="../drawings/drawing1.xml"/><Relationship Id="rId2" Type="http://schemas.openxmlformats.org/officeDocument/2006/relationships/vmlDrawing" Target="../drawings/vmlDrawing1.vml"/><Relationship Id="rId3" Type="http://schemas.openxmlformats.org/officeDocument/2006/relationships/comments" Target="../comments1.xml"/></Relationships>

</file>

<file path=xl/worksheets/sheet1.xml><?xml version="1.0" encoding="utf-8"?>
<worksheet xmlns:r="http://schemas.openxmlformats.org/officeDocument/2006/relationships" xmlns="http://schemas.openxmlformats.org/spreadsheetml/2006/main">
  <sheetViews>
    <sheetView workbookViewId="0" showGridLines="0" defaultGridColor="1"/>
  </sheetViews>
  <sheetFormatPr defaultColWidth="10" defaultRowHeight="13" customHeight="1" outlineLevelRow="0" outlineLevelCol="0"/>
  <cols>
    <col min="1" max="1" width="2" customWidth="1"/>
    <col min="2" max="4" width="33.6016" customWidth="1"/>
  </cols>
  <sheetData>
    <row r="3" ht="50" customHeight="1">
      <c r="B3" t="s" s="1">
        <v>0</v>
      </c>
      <c r="C3"/>
      <c r="D3"/>
    </row>
    <row r="7">
      <c r="B7" t="s" s="2">
        <v>1</v>
      </c>
      <c r="C7" t="s" s="2">
        <v>2</v>
      </c>
      <c r="D7" t="s" s="2">
        <v>3</v>
      </c>
    </row>
    <row r="9">
      <c r="B9" t="s" s="3">
        <v>4</v>
      </c>
      <c r="C9" s="3"/>
      <c r="D9" s="3"/>
    </row>
    <row r="10">
      <c r="B10" s="4"/>
      <c r="C10" t="s" s="4">
        <v>5</v>
      </c>
      <c r="D10" t="s" s="5">
        <v>4</v>
      </c>
    </row>
    <row r="11">
      <c r="B11" t="s" s="3">
        <v>41</v>
      </c>
      <c r="C11" s="3"/>
      <c r="D11" s="3"/>
    </row>
    <row r="12">
      <c r="B12" s="4"/>
      <c r="C12" t="s" s="4">
        <v>5</v>
      </c>
      <c r="D12" t="s" s="5">
        <v>41</v>
      </c>
    </row>
    <row r="13">
      <c r="B13" t="s" s="3">
        <v>55</v>
      </c>
      <c r="C13" s="3"/>
      <c r="D13" s="3"/>
    </row>
    <row r="14">
      <c r="B14" s="4"/>
      <c r="C14" t="s" s="4">
        <v>5</v>
      </c>
      <c r="D14" t="s" s="5">
        <v>55</v>
      </c>
    </row>
    <row r="15">
      <c r="B15" t="s" s="3">
        <v>82</v>
      </c>
      <c r="C15" s="3"/>
      <c r="D15" s="3"/>
    </row>
    <row r="16">
      <c r="B16" s="4"/>
      <c r="C16" t="s" s="4">
        <v>5</v>
      </c>
      <c r="D16" t="s" s="5">
        <v>82</v>
      </c>
    </row>
  </sheetData>
  <mergeCells count="1">
    <mergeCell ref="B3:D3"/>
  </mergeCells>
  <hyperlinks>
    <hyperlink ref="D10" location="'Financials'!R1C1" tooltip="" display="Financials"/>
    <hyperlink ref="D12" location="'Summary'!R1C1" tooltip="" display="Summary"/>
    <hyperlink ref="D14" location="'Transactions'!R2C1" tooltip="" display="Transactions"/>
    <hyperlink ref="D16" location="'Reconciliation'!R2C1" tooltip="" display="Reconciliation"/>
  </hyperlinks>
</worksheet>
</file>

<file path=xl/worksheets/sheet2.xml><?xml version="1.0" encoding="utf-8"?>
<worksheet xmlns:r="http://schemas.openxmlformats.org/officeDocument/2006/relationships" xmlns="http://schemas.openxmlformats.org/spreadsheetml/2006/main">
  <dimension ref="A1:B48"/>
  <sheetViews>
    <sheetView workbookViewId="0" showGridLines="0" defaultGridColor="1"/>
  </sheetViews>
  <sheetFormatPr defaultColWidth="16.3333" defaultRowHeight="19.9" customHeight="1" outlineLevelRow="0" outlineLevelCol="0"/>
  <cols>
    <col min="1" max="1" width="44.3203" style="6" customWidth="1"/>
    <col min="2" max="2" width="17.5" style="6" customWidth="1"/>
    <col min="3" max="16384" width="16.3516" style="6" customWidth="1"/>
  </cols>
  <sheetData>
    <row r="1" ht="51.35" customHeight="1">
      <c r="A1" s="7"/>
      <c r="B1" s="8"/>
    </row>
    <row r="2" ht="9" customHeight="1">
      <c r="A2" s="9"/>
      <c r="B2" s="8"/>
    </row>
    <row r="3" ht="24.9" customHeight="1">
      <c r="A3" t="s" s="9">
        <v>6</v>
      </c>
      <c r="B3" s="8"/>
    </row>
    <row r="4" ht="24.9" customHeight="1">
      <c r="A4" t="s" s="9">
        <v>7</v>
      </c>
      <c r="B4" s="8"/>
    </row>
    <row r="5" ht="20.75" customHeight="1">
      <c r="A5" s="10"/>
      <c r="B5" s="11"/>
    </row>
    <row r="6" ht="17.65" customHeight="1">
      <c r="A6" s="10"/>
      <c r="B6" t="s" s="11">
        <v>8</v>
      </c>
    </row>
    <row r="7" ht="23" customHeight="1">
      <c r="A7" t="s" s="12">
        <v>9</v>
      </c>
      <c r="B7" s="13"/>
    </row>
    <row r="8" ht="22" customHeight="1">
      <c r="A8" t="s" s="14">
        <v>10</v>
      </c>
      <c r="B8" s="13">
        <v>5300</v>
      </c>
    </row>
    <row r="9" ht="22" customHeight="1">
      <c r="A9" t="s" s="15">
        <v>11</v>
      </c>
      <c r="B9" s="13"/>
    </row>
    <row r="10" ht="23" customHeight="1">
      <c r="A10" t="s" s="15">
        <v>12</v>
      </c>
      <c r="B10" s="13">
        <v>260</v>
      </c>
    </row>
    <row r="11" ht="23" customHeight="1">
      <c r="A11" t="s" s="15">
        <v>13</v>
      </c>
      <c r="B11" s="13">
        <v>70</v>
      </c>
    </row>
    <row r="12" ht="23" customHeight="1">
      <c r="A12" t="s" s="15">
        <v>14</v>
      </c>
      <c r="B12" s="13"/>
    </row>
    <row r="13" ht="23" customHeight="1">
      <c r="A13" t="s" s="15">
        <v>15</v>
      </c>
      <c r="B13" s="13">
        <v>12230.95</v>
      </c>
    </row>
    <row r="14" ht="23" customHeight="1">
      <c r="A14" t="s" s="15">
        <v>16</v>
      </c>
      <c r="B14" s="13">
        <v>1710</v>
      </c>
    </row>
    <row r="15" ht="23" customHeight="1">
      <c r="A15" t="s" s="15">
        <v>17</v>
      </c>
      <c r="B15" s="13">
        <v>3330</v>
      </c>
    </row>
    <row r="16" ht="23" customHeight="1">
      <c r="A16" t="s" s="15">
        <v>18</v>
      </c>
      <c r="B16" s="13">
        <v>40</v>
      </c>
    </row>
    <row r="17" ht="23" customHeight="1">
      <c r="A17" t="s" s="16">
        <v>19</v>
      </c>
      <c r="B17" s="13">
        <f>SUM(B8:B16)</f>
        <v>22940.95</v>
      </c>
    </row>
    <row r="18" ht="22" customHeight="1">
      <c r="A18" s="10"/>
      <c r="B18" s="13"/>
    </row>
    <row r="19" ht="23" customHeight="1">
      <c r="A19" t="s" s="12">
        <v>20</v>
      </c>
      <c r="B19" s="13"/>
    </row>
    <row r="20" ht="22" customHeight="1">
      <c r="A20" t="s" s="17">
        <v>21</v>
      </c>
      <c r="B20" s="13"/>
    </row>
    <row r="21" ht="22" customHeight="1">
      <c r="A21" t="s" s="18">
        <v>22</v>
      </c>
      <c r="B21" s="13">
        <v>162.92</v>
      </c>
    </row>
    <row r="22" ht="22" customHeight="1">
      <c r="A22" t="s" s="18">
        <v>23</v>
      </c>
      <c r="B22" s="13">
        <v>224.94</v>
      </c>
    </row>
    <row r="23" ht="22" customHeight="1">
      <c r="A23" t="s" s="18">
        <v>24</v>
      </c>
      <c r="B23" s="13">
        <v>2518.58</v>
      </c>
    </row>
    <row r="24" ht="22" customHeight="1">
      <c r="A24" t="s" s="18">
        <v>25</v>
      </c>
      <c r="B24" s="13">
        <v>100.6</v>
      </c>
    </row>
    <row r="25" ht="22" customHeight="1">
      <c r="A25" t="s" s="18">
        <v>26</v>
      </c>
      <c r="B25" s="13">
        <v>220.07</v>
      </c>
    </row>
    <row r="26" ht="22" customHeight="1">
      <c r="A26" t="s" s="18">
        <v>27</v>
      </c>
      <c r="B26" s="13">
        <v>378.61</v>
      </c>
    </row>
    <row r="27" ht="22" customHeight="1">
      <c r="A27" t="s" s="18">
        <v>28</v>
      </c>
      <c r="B27" s="13"/>
    </row>
    <row r="28" ht="22" customHeight="1">
      <c r="A28" t="s" s="18">
        <v>29</v>
      </c>
      <c r="B28" s="13"/>
    </row>
    <row r="29" ht="22" customHeight="1">
      <c r="A29" t="s" s="18">
        <v>30</v>
      </c>
      <c r="B29" s="13">
        <f>SUM(B21:B28)</f>
        <v>3605.72</v>
      </c>
    </row>
    <row r="30" ht="22" customHeight="1">
      <c r="A30" t="s" s="17">
        <v>31</v>
      </c>
      <c r="B30" s="13"/>
    </row>
    <row r="31" ht="22" customHeight="1">
      <c r="A31" t="s" s="18">
        <v>32</v>
      </c>
      <c r="B31" s="13"/>
    </row>
    <row r="32" ht="22" customHeight="1">
      <c r="A32" t="s" s="18">
        <v>33</v>
      </c>
      <c r="B32" s="13">
        <v>338.48</v>
      </c>
    </row>
    <row r="33" ht="22" customHeight="1">
      <c r="A33" t="s" s="18">
        <v>34</v>
      </c>
      <c r="B33" s="13">
        <v>360.33</v>
      </c>
    </row>
    <row r="34" ht="22" customHeight="1">
      <c r="A34" t="s" s="18">
        <v>35</v>
      </c>
      <c r="B34" s="13">
        <v>86.12</v>
      </c>
    </row>
    <row r="35" ht="22" customHeight="1">
      <c r="A35" t="s" s="18">
        <v>15</v>
      </c>
      <c r="B35" s="13">
        <v>15311.11</v>
      </c>
    </row>
    <row r="36" ht="22" customHeight="1">
      <c r="A36" t="s" s="18">
        <v>16</v>
      </c>
      <c r="B36" s="13">
        <v>1269.04</v>
      </c>
    </row>
    <row r="37" ht="22" customHeight="1">
      <c r="A37" t="s" s="18">
        <v>17</v>
      </c>
      <c r="B37" s="13">
        <v>2971.4</v>
      </c>
    </row>
    <row r="38" ht="22" customHeight="1">
      <c r="A38" t="s" s="18">
        <v>18</v>
      </c>
      <c r="B38" s="13">
        <v>600.51</v>
      </c>
    </row>
    <row r="39" ht="23" customHeight="1">
      <c r="A39" t="s" s="18">
        <v>36</v>
      </c>
      <c r="B39" s="13">
        <f>SUM(B31:B38)</f>
        <v>20936.99</v>
      </c>
    </row>
    <row r="40" ht="22" customHeight="1">
      <c r="A40" s="10"/>
      <c r="B40" s="13"/>
    </row>
    <row r="41" ht="22" customHeight="1">
      <c r="A41" t="s" s="14">
        <v>12</v>
      </c>
      <c r="B41" s="13"/>
    </row>
    <row r="42" ht="22" customHeight="1">
      <c r="A42" s="10"/>
      <c r="B42" s="13"/>
    </row>
    <row r="43" ht="22" customHeight="1">
      <c r="A43" t="s" s="16">
        <v>37</v>
      </c>
      <c r="B43" s="13">
        <f>B41+B39+B29</f>
        <v>24542.71</v>
      </c>
    </row>
    <row r="44" ht="22" customHeight="1">
      <c r="A44" s="10"/>
      <c r="B44" s="13"/>
    </row>
    <row r="45" ht="22" customHeight="1">
      <c r="A45" t="s" s="19">
        <v>38</v>
      </c>
      <c r="B45" s="13">
        <f>B17-B43</f>
        <v>-1601.76</v>
      </c>
    </row>
    <row r="46" ht="22" customHeight="1">
      <c r="A46" s="10"/>
      <c r="B46" s="13"/>
    </row>
    <row r="47" ht="22" customHeight="1">
      <c r="A47" t="s" s="14">
        <v>39</v>
      </c>
      <c r="B47" s="13">
        <v>4518.74</v>
      </c>
    </row>
    <row r="48" ht="22" customHeight="1">
      <c r="A48" t="s" s="14">
        <v>40</v>
      </c>
      <c r="B48" s="13">
        <f>B47+B45</f>
        <v>2916.98</v>
      </c>
    </row>
  </sheetData>
  <mergeCells count="1">
    <mergeCell ref="A1:B1"/>
  </mergeCells>
  <pageMargins left="0.5" right="0.5" top="0.75" bottom="0.75" header="0.277778" footer="0.277778"/>
  <pageSetup firstPageNumber="1" fitToHeight="1" fitToWidth="1" scale="63" useFirstPageNumber="0" orientation="portrait" pageOrder="downThenOver"/>
  <headerFooter>
    <oddFooter>&amp;C&amp;"Helvetica Neue,Regular"&amp;12&amp;K000000&amp;P</oddFooter>
  </headerFooter>
  <drawing r:id="rId1"/>
  <legacyDrawing r:id="rId2"/>
</worksheet>
</file>

<file path=xl/worksheets/sheet3.xml><?xml version="1.0" encoding="utf-8"?>
<worksheet xmlns:r="http://schemas.openxmlformats.org/officeDocument/2006/relationships" xmlns="http://schemas.openxmlformats.org/spreadsheetml/2006/main">
  <dimension ref="A1:C27"/>
  <sheetViews>
    <sheetView workbookViewId="0" showGridLines="0" defaultGridColor="1"/>
  </sheetViews>
  <sheetFormatPr defaultColWidth="16.3333" defaultRowHeight="19.9" customHeight="1" outlineLevelRow="0" outlineLevelCol="0"/>
  <cols>
    <col min="1" max="1" width="44.3203" style="20" customWidth="1"/>
    <col min="2" max="2" width="17.5" style="20" customWidth="1"/>
    <col min="3" max="3" width="37.6484" style="20" customWidth="1"/>
    <col min="4" max="16384" width="16.3516" style="20" customWidth="1"/>
  </cols>
  <sheetData>
    <row r="1" ht="51.35" customHeight="1">
      <c r="A1" s="7"/>
      <c r="B1" s="8"/>
      <c r="C1" s="7"/>
    </row>
    <row r="2" ht="9" customHeight="1">
      <c r="A2" s="9"/>
      <c r="B2" s="8"/>
      <c r="C2" s="8"/>
    </row>
    <row r="3" ht="24.9" customHeight="1">
      <c r="A3" t="s" s="9">
        <v>6</v>
      </c>
      <c r="B3" s="8"/>
      <c r="C3" t="s" s="9">
        <v>42</v>
      </c>
    </row>
    <row r="4" ht="24.9" customHeight="1">
      <c r="A4" s="9"/>
      <c r="B4" s="8"/>
      <c r="C4" s="8"/>
    </row>
    <row r="5" ht="20.75" customHeight="1">
      <c r="A5" t="s" s="14">
        <v>43</v>
      </c>
      <c r="B5" s="13">
        <f>'Financials'!B47</f>
        <v>4518.74</v>
      </c>
      <c r="C5" s="13"/>
    </row>
    <row r="6" ht="16.65" customHeight="1">
      <c r="A6" t="s" s="14">
        <v>44</v>
      </c>
      <c r="B6" s="13"/>
      <c r="C6" s="13"/>
    </row>
    <row r="7" ht="23" customHeight="1">
      <c r="A7" t="s" s="14">
        <v>45</v>
      </c>
      <c r="B7" s="13">
        <f>'Financials'!B10</f>
        <v>260</v>
      </c>
      <c r="C7" s="13"/>
    </row>
    <row r="8" ht="22" customHeight="1">
      <c r="A8" t="s" s="14">
        <v>46</v>
      </c>
      <c r="B8" s="21">
        <f>'Financials'!B8</f>
        <v>5300</v>
      </c>
      <c r="C8" s="13"/>
    </row>
    <row r="9" ht="22" customHeight="1">
      <c r="A9" t="s" s="14">
        <v>47</v>
      </c>
      <c r="B9" s="22">
        <f>SUM(B5:B8)</f>
        <v>10078.74</v>
      </c>
      <c r="C9" s="13"/>
    </row>
    <row r="10" ht="23" customHeight="1">
      <c r="A10" s="10"/>
      <c r="B10" s="13"/>
      <c r="C10" s="13"/>
    </row>
    <row r="11" ht="23" customHeight="1">
      <c r="A11" t="s" s="14">
        <v>48</v>
      </c>
      <c r="B11" s="21">
        <f>'Financials'!B29</f>
        <v>3605.72</v>
      </c>
      <c r="C11" s="13"/>
    </row>
    <row r="12" ht="23" customHeight="1">
      <c r="A12" s="10"/>
      <c r="B12" s="22"/>
      <c r="C12" s="13"/>
    </row>
    <row r="13" ht="23" customHeight="1">
      <c r="A13" t="s" s="14">
        <v>49</v>
      </c>
      <c r="B13" s="13">
        <f>B9-B11</f>
        <v>6473.02</v>
      </c>
      <c r="C13" s="13"/>
    </row>
    <row r="14" ht="23" customHeight="1">
      <c r="A14" s="10"/>
      <c r="B14" s="13"/>
      <c r="C14" s="13"/>
    </row>
    <row r="15" ht="23" customHeight="1">
      <c r="A15" t="s" s="23">
        <v>50</v>
      </c>
      <c r="B15" s="13"/>
      <c r="C15" s="13"/>
    </row>
    <row r="16" ht="23" customHeight="1">
      <c r="A16" t="s" s="15">
        <v>32</v>
      </c>
      <c r="B16" s="13">
        <f>'Financials'!B11-'Financials'!B31</f>
        <v>70</v>
      </c>
      <c r="C16" s="13"/>
    </row>
    <row r="17" ht="23" customHeight="1">
      <c r="A17" t="s" s="15">
        <v>33</v>
      </c>
      <c r="B17" s="13">
        <f>'Financials'!B12-'Financials'!B32</f>
        <v>-338.48</v>
      </c>
      <c r="C17" s="13"/>
    </row>
    <row r="18" ht="22" customHeight="1">
      <c r="A18" t="s" s="15">
        <v>34</v>
      </c>
      <c r="B18" s="13">
        <f>-'Financials'!B33</f>
        <v>-360.33</v>
      </c>
      <c r="C18" s="13"/>
    </row>
    <row r="19" ht="23" customHeight="1">
      <c r="A19" t="s" s="15">
        <v>35</v>
      </c>
      <c r="B19" s="13">
        <f>-'Financials'!B34</f>
        <v>-86.12</v>
      </c>
      <c r="C19" s="13"/>
    </row>
    <row r="20" ht="22" customHeight="1">
      <c r="A20" t="s" s="15">
        <v>15</v>
      </c>
      <c r="B20" s="13">
        <f>'Financials'!B13-'Financials'!B35</f>
        <v>-3080.16</v>
      </c>
      <c r="C20" s="24"/>
    </row>
    <row r="21" ht="22" customHeight="1">
      <c r="A21" t="s" s="15">
        <v>16</v>
      </c>
      <c r="B21" s="13">
        <f>'Financials'!B14-'Financials'!B36</f>
        <v>440.96</v>
      </c>
      <c r="C21" s="25"/>
    </row>
    <row r="22" ht="23.6" customHeight="1">
      <c r="A22" t="s" s="15">
        <v>51</v>
      </c>
      <c r="B22" s="13">
        <f>'Financials'!B15-'Financials'!B37</f>
        <v>358.6</v>
      </c>
      <c r="C22" s="10"/>
    </row>
    <row r="23" ht="22" customHeight="1">
      <c r="A23" t="s" s="15">
        <v>52</v>
      </c>
      <c r="B23" s="21">
        <f>'Financials'!B16-'Financials'!B38</f>
        <v>-560.51</v>
      </c>
      <c r="C23" s="13"/>
    </row>
    <row r="24" ht="22" customHeight="1">
      <c r="A24" t="s" s="14">
        <v>53</v>
      </c>
      <c r="B24" s="22">
        <f>SUM(B16:B23)</f>
        <v>-3556.04</v>
      </c>
      <c r="C24" s="13"/>
    </row>
    <row r="25" ht="22" customHeight="1">
      <c r="A25" s="10"/>
      <c r="B25" s="13"/>
      <c r="C25" s="13"/>
    </row>
    <row r="26" ht="22" customHeight="1">
      <c r="A26" t="s" s="14">
        <v>54</v>
      </c>
      <c r="B26" s="13">
        <f>B13+B24</f>
        <v>2916.98</v>
      </c>
      <c r="C26" s="13"/>
    </row>
    <row r="27" ht="22" customHeight="1">
      <c r="A27" s="10"/>
      <c r="B27" s="13"/>
      <c r="C27" s="13"/>
    </row>
  </sheetData>
  <mergeCells count="1">
    <mergeCell ref="A1:B1"/>
  </mergeCells>
  <pageMargins left="0.5" right="0.5" top="0.75" bottom="0.75" header="0.277778" footer="0.277778"/>
  <pageSetup firstPageNumber="1" fitToHeight="1" fitToWidth="1" scale="63" useFirstPageNumber="0" orientation="portrait" pageOrder="downThenOver"/>
  <headerFooter>
    <oddFooter>&amp;C&amp;"Helvetica Neue,Regular"&amp;12&amp;K000000&amp;P</oddFooter>
  </headerFooter>
</worksheet>
</file>

<file path=xl/worksheets/sheet4.xml><?xml version="1.0" encoding="utf-8"?>
<worksheet xmlns:r="http://schemas.openxmlformats.org/officeDocument/2006/relationships" xmlns="http://schemas.openxmlformats.org/spreadsheetml/2006/main">
  <sheetPr>
    <pageSetUpPr fitToPage="1"/>
  </sheetPr>
  <dimension ref="A2:G17"/>
  <sheetViews>
    <sheetView workbookViewId="0" showGridLines="0" defaultGridColor="1">
      <pane topLeftCell="A3" xSplit="0" ySplit="2" activePane="bottomLeft" state="frozen"/>
    </sheetView>
  </sheetViews>
  <sheetFormatPr defaultColWidth="16.3333" defaultRowHeight="13.9" customHeight="1" outlineLevelRow="0" outlineLevelCol="0"/>
  <cols>
    <col min="1" max="1" width="13.9922" style="26" customWidth="1"/>
    <col min="2" max="2" width="8.5" style="26" customWidth="1"/>
    <col min="3" max="3" width="27.0234" style="26" customWidth="1"/>
    <col min="4" max="4" width="31.8906" style="26" customWidth="1"/>
    <col min="5" max="5" width="14.5625" style="26" customWidth="1"/>
    <col min="6" max="7" width="14.4062" style="26" customWidth="1"/>
    <col min="8" max="16384" width="16.3516" style="26" customWidth="1"/>
  </cols>
  <sheetData>
    <row r="1" ht="14.6" customHeight="1">
      <c r="A1" t="s" s="27">
        <v>5</v>
      </c>
      <c r="B1" s="27"/>
      <c r="C1" s="27"/>
      <c r="D1" s="27"/>
      <c r="E1" s="27"/>
      <c r="F1" s="27"/>
      <c r="G1" s="27"/>
    </row>
    <row r="2" ht="32.2" customHeight="1">
      <c r="A2" t="s" s="28">
        <v>56</v>
      </c>
      <c r="B2" t="s" s="28">
        <v>57</v>
      </c>
      <c r="C2" t="s" s="28">
        <v>58</v>
      </c>
      <c r="D2" t="s" s="28">
        <v>59</v>
      </c>
      <c r="E2" t="s" s="29">
        <v>60</v>
      </c>
      <c r="F2" t="s" s="29">
        <v>61</v>
      </c>
      <c r="G2" t="s" s="29">
        <v>62</v>
      </c>
    </row>
    <row r="3" ht="14.25" customHeight="1">
      <c r="A3" t="s" s="30">
        <v>63</v>
      </c>
      <c r="B3" s="31"/>
      <c r="C3" s="31"/>
      <c r="D3" s="32"/>
      <c r="E3" s="33">
        <v>28752.11</v>
      </c>
      <c r="F3" s="33">
        <v>29723.44</v>
      </c>
      <c r="G3" s="33">
        <v>-971.33</v>
      </c>
    </row>
    <row r="4" ht="14.05" customHeight="1">
      <c r="A4" s="34"/>
      <c r="B4" s="34"/>
      <c r="C4" s="35"/>
      <c r="D4" s="35"/>
      <c r="E4" s="36"/>
      <c r="F4" s="37"/>
      <c r="G4" s="37"/>
    </row>
    <row r="5" ht="14.05" customHeight="1">
      <c r="A5" t="s" s="38">
        <v>64</v>
      </c>
      <c r="B5" s="39"/>
      <c r="C5" s="39"/>
      <c r="D5" s="35"/>
      <c r="E5" s="36"/>
      <c r="F5" s="37"/>
      <c r="G5" s="37"/>
    </row>
    <row r="6" ht="12.35" customHeight="1">
      <c r="A6" t="s" s="40">
        <v>65</v>
      </c>
      <c r="B6" t="s" s="40">
        <v>66</v>
      </c>
      <c r="C6" t="s" s="40">
        <v>67</v>
      </c>
      <c r="D6" t="s" s="40">
        <v>68</v>
      </c>
      <c r="E6" s="41"/>
      <c r="F6" s="42">
        <v>59.92</v>
      </c>
      <c r="G6" s="41"/>
    </row>
    <row r="7" ht="12.35" customHeight="1">
      <c r="A7" t="s" s="40">
        <v>69</v>
      </c>
      <c r="B7" t="s" s="40">
        <v>66</v>
      </c>
      <c r="C7" t="s" s="40">
        <v>70</v>
      </c>
      <c r="D7" t="s" s="40">
        <v>71</v>
      </c>
      <c r="E7" s="42">
        <v>10</v>
      </c>
      <c r="F7" s="41"/>
      <c r="G7" s="41"/>
    </row>
    <row r="8" ht="12.35" customHeight="1">
      <c r="A8" t="s" s="40">
        <v>72</v>
      </c>
      <c r="B8" t="s" s="40">
        <v>66</v>
      </c>
      <c r="C8" t="s" s="40">
        <v>70</v>
      </c>
      <c r="D8" t="s" s="40">
        <v>73</v>
      </c>
      <c r="E8" s="42">
        <v>20</v>
      </c>
      <c r="F8" s="41"/>
      <c r="G8" s="41"/>
    </row>
    <row r="9" ht="12.35" customHeight="1">
      <c r="A9" t="s" s="40">
        <v>74</v>
      </c>
      <c r="B9" s="42">
        <v>1020</v>
      </c>
      <c r="C9" t="s" s="40">
        <v>75</v>
      </c>
      <c r="D9" t="s" s="40">
        <v>76</v>
      </c>
      <c r="E9" s="41"/>
      <c r="F9" s="42">
        <v>41.51</v>
      </c>
      <c r="G9" s="41"/>
    </row>
    <row r="10" ht="12.35" customHeight="1">
      <c r="A10" t="s" s="40">
        <v>77</v>
      </c>
      <c r="B10" t="s" s="40">
        <v>66</v>
      </c>
      <c r="C10" t="s" s="40">
        <v>78</v>
      </c>
      <c r="D10" t="s" s="40">
        <v>79</v>
      </c>
      <c r="E10" s="41"/>
      <c r="F10" s="42">
        <v>559</v>
      </c>
      <c r="G10" s="41"/>
    </row>
    <row r="11" ht="12.35" customHeight="1">
      <c r="A11" s="35"/>
      <c r="B11" s="35"/>
      <c r="C11" s="35"/>
      <c r="D11" s="35"/>
      <c r="E11" s="37"/>
      <c r="F11" s="43"/>
      <c r="G11" s="43"/>
    </row>
    <row r="12" ht="14.05" customHeight="1">
      <c r="A12" s="35"/>
      <c r="B12" s="35"/>
      <c r="C12" s="35"/>
      <c r="D12" t="s" s="44">
        <v>80</v>
      </c>
      <c r="E12" s="36">
        <f>SUM(E6:E10)</f>
        <v>30</v>
      </c>
      <c r="F12" s="36">
        <f>SUM(F6:F10)</f>
        <v>660.4299999999999</v>
      </c>
      <c r="G12" s="36"/>
    </row>
    <row r="13" ht="14.05" customHeight="1">
      <c r="A13" s="35"/>
      <c r="B13" s="35"/>
      <c r="C13" s="35"/>
      <c r="D13" s="41"/>
      <c r="E13" s="36"/>
      <c r="F13" s="36"/>
      <c r="G13" s="36"/>
    </row>
    <row r="14" ht="14.05" customHeight="1">
      <c r="A14" s="35"/>
      <c r="B14" s="35"/>
      <c r="C14" s="35"/>
      <c r="D14" s="41"/>
      <c r="E14" s="36"/>
      <c r="F14" s="36"/>
      <c r="G14" s="36"/>
    </row>
    <row r="15" ht="14.05" customHeight="1">
      <c r="A15" s="35"/>
      <c r="B15" s="35"/>
      <c r="C15" s="35"/>
      <c r="D15" t="s" s="44">
        <v>81</v>
      </c>
      <c r="E15" s="36">
        <f>E3+E12</f>
        <v>28782.11</v>
      </c>
      <c r="F15" s="36">
        <f>F3+F12</f>
        <v>30383.87</v>
      </c>
      <c r="G15" s="36">
        <f>E15-F15</f>
        <v>-1601.76</v>
      </c>
    </row>
    <row r="16" ht="14.05" customHeight="1">
      <c r="A16" s="35"/>
      <c r="B16" s="35"/>
      <c r="C16" s="35"/>
      <c r="D16" s="41"/>
      <c r="E16" s="36"/>
      <c r="F16" s="36"/>
      <c r="G16" s="36"/>
    </row>
    <row r="17" ht="14.05" customHeight="1">
      <c r="A17" s="35"/>
      <c r="B17" s="35"/>
      <c r="C17" s="35"/>
      <c r="D17" s="41"/>
      <c r="E17" s="36"/>
      <c r="F17" s="36"/>
      <c r="G17" s="36"/>
    </row>
  </sheetData>
  <mergeCells count="3">
    <mergeCell ref="A1:G1"/>
    <mergeCell ref="A3:C3"/>
    <mergeCell ref="A5:C5"/>
  </mergeCells>
  <pageMargins left="1" right="1" top="1" bottom="1" header="0.25" footer="0.25"/>
  <pageSetup firstPageNumber="1" fitToHeight="1" fitToWidth="1" scale="100" useFirstPageNumber="0" orientation="portrait" pageOrder="downThenOver"/>
  <headerFooter>
    <oddFooter>&amp;C&amp;"Helvetica Neue,Regular"&amp;12&amp;K000000&amp;P</oddFooter>
  </headerFooter>
</worksheet>
</file>

<file path=xl/worksheets/sheet5.xml><?xml version="1.0" encoding="utf-8"?>
<worksheet xmlns:r="http://schemas.openxmlformats.org/officeDocument/2006/relationships" xmlns="http://schemas.openxmlformats.org/spreadsheetml/2006/main">
  <sheetPr>
    <pageSetUpPr fitToPage="1"/>
  </sheetPr>
  <dimension ref="A2:K25"/>
  <sheetViews>
    <sheetView workbookViewId="0" showGridLines="0" defaultGridColor="1">
      <pane topLeftCell="B3" xSplit="1" ySplit="2" activePane="bottomRight" state="frozen"/>
    </sheetView>
  </sheetViews>
  <sheetFormatPr defaultColWidth="16.3333" defaultRowHeight="19.9" customHeight="1" outlineLevelRow="0" outlineLevelCol="0"/>
  <cols>
    <col min="1" max="1" width="14.5547" style="45" customWidth="1"/>
    <col min="2" max="11" width="16.3516" style="45" customWidth="1"/>
    <col min="12" max="16384" width="16.3516" style="45" customWidth="1"/>
  </cols>
  <sheetData>
    <row r="1" ht="27.65" customHeight="1">
      <c r="A1" t="s" s="46">
        <v>5</v>
      </c>
      <c r="B1" s="46"/>
      <c r="C1" s="46"/>
      <c r="D1" s="46"/>
      <c r="E1" s="46"/>
      <c r="F1" s="46"/>
      <c r="G1" s="46"/>
      <c r="H1" s="46"/>
      <c r="I1" s="46"/>
      <c r="J1" s="46"/>
      <c r="K1" s="46"/>
    </row>
    <row r="2" ht="21.55" customHeight="1">
      <c r="A2" t="s" s="47">
        <v>83</v>
      </c>
      <c r="B2" s="48"/>
      <c r="C2" s="48"/>
      <c r="D2" s="48"/>
      <c r="E2" s="49"/>
      <c r="F2" s="49"/>
      <c r="G2" s="49"/>
      <c r="H2" s="49"/>
      <c r="I2" s="49"/>
      <c r="J2" s="49"/>
      <c r="K2" s="50"/>
    </row>
    <row r="3" ht="12.55" customHeight="1">
      <c r="A3" s="51"/>
      <c r="B3" s="52"/>
      <c r="C3" s="53"/>
      <c r="D3" s="53"/>
      <c r="E3" t="s" s="54">
        <v>84</v>
      </c>
      <c r="F3" t="s" s="54">
        <v>56</v>
      </c>
      <c r="G3" t="s" s="54">
        <v>85</v>
      </c>
      <c r="H3" t="s" s="54">
        <v>58</v>
      </c>
      <c r="I3" t="s" s="54">
        <v>86</v>
      </c>
      <c r="J3" t="s" s="54">
        <v>87</v>
      </c>
      <c r="K3" t="s" s="54">
        <v>88</v>
      </c>
    </row>
    <row r="4" ht="24.35" customHeight="1">
      <c r="A4" t="s" s="55">
        <v>89</v>
      </c>
      <c r="B4" s="56"/>
      <c r="C4" s="39"/>
      <c r="D4" s="39"/>
      <c r="E4" s="41"/>
      <c r="F4" s="41"/>
      <c r="G4" s="41"/>
      <c r="H4" s="41"/>
      <c r="I4" s="41"/>
      <c r="J4" s="41"/>
      <c r="K4" s="57">
        <v>4974.09</v>
      </c>
    </row>
    <row r="5" ht="12.35" customHeight="1">
      <c r="A5" s="58"/>
      <c r="B5" s="59"/>
      <c r="C5" t="s" s="60">
        <v>90</v>
      </c>
      <c r="D5" s="39"/>
      <c r="E5" s="41"/>
      <c r="F5" s="41"/>
      <c r="G5" s="41"/>
      <c r="H5" s="41"/>
      <c r="I5" s="41"/>
      <c r="J5" s="41"/>
      <c r="K5" s="41"/>
    </row>
    <row r="6" ht="12.35" customHeight="1">
      <c r="A6" s="58"/>
      <c r="B6" s="59"/>
      <c r="C6" s="41"/>
      <c r="D6" t="s" s="60">
        <v>91</v>
      </c>
      <c r="E6" s="39"/>
      <c r="F6" s="41"/>
      <c r="G6" s="41"/>
      <c r="H6" s="41"/>
      <c r="I6" s="41"/>
      <c r="J6" s="41"/>
      <c r="K6" s="41"/>
    </row>
    <row r="7" ht="12.35" customHeight="1">
      <c r="A7" s="58"/>
      <c r="B7" s="59"/>
      <c r="C7" s="41"/>
      <c r="D7" s="41"/>
      <c r="E7" t="s" s="40">
        <v>92</v>
      </c>
      <c r="F7" t="s" s="40">
        <v>93</v>
      </c>
      <c r="G7" s="42">
        <v>1001</v>
      </c>
      <c r="H7" t="s" s="40">
        <v>94</v>
      </c>
      <c r="I7" t="s" s="40">
        <v>95</v>
      </c>
      <c r="J7" s="42">
        <v>-1222</v>
      </c>
      <c r="K7" s="42">
        <v>-1222</v>
      </c>
    </row>
    <row r="8" ht="12.35" customHeight="1">
      <c r="A8" s="58"/>
      <c r="B8" s="59"/>
      <c r="C8" s="41"/>
      <c r="D8" s="41"/>
      <c r="E8" t="s" s="40">
        <v>92</v>
      </c>
      <c r="F8" t="s" s="40">
        <v>96</v>
      </c>
      <c r="G8" s="42">
        <v>1000</v>
      </c>
      <c r="H8" t="s" s="40">
        <v>75</v>
      </c>
      <c r="I8" t="s" s="40">
        <v>95</v>
      </c>
      <c r="J8" s="42">
        <v>-274.68</v>
      </c>
      <c r="K8" s="57">
        <v>-1496.68</v>
      </c>
    </row>
    <row r="9" ht="12.35" customHeight="1">
      <c r="A9" s="58"/>
      <c r="B9" s="59"/>
      <c r="C9" s="41"/>
      <c r="D9" s="41"/>
      <c r="E9" t="s" s="40">
        <v>92</v>
      </c>
      <c r="F9" t="s" s="40">
        <v>65</v>
      </c>
      <c r="G9" t="s" s="40">
        <v>66</v>
      </c>
      <c r="H9" t="s" s="40">
        <v>67</v>
      </c>
      <c r="I9" t="s" s="40">
        <v>95</v>
      </c>
      <c r="J9" s="42">
        <v>-59.92</v>
      </c>
      <c r="K9" s="42">
        <v>-1556.6</v>
      </c>
    </row>
    <row r="10" ht="24.35" customHeight="1">
      <c r="A10" s="58"/>
      <c r="B10" s="59"/>
      <c r="C10" s="41"/>
      <c r="D10" t="s" s="60">
        <v>97</v>
      </c>
      <c r="E10" s="41"/>
      <c r="F10" s="41"/>
      <c r="G10" s="41"/>
      <c r="H10" s="41"/>
      <c r="I10" s="41"/>
      <c r="J10" s="42">
        <v>-1556.6</v>
      </c>
      <c r="K10" s="42">
        <v>-1556.6</v>
      </c>
    </row>
    <row r="11" ht="36.35" customHeight="1">
      <c r="A11" s="58"/>
      <c r="B11" s="59"/>
      <c r="C11" s="41"/>
      <c r="D11" t="s" s="60">
        <v>98</v>
      </c>
      <c r="E11" s="41"/>
      <c r="F11" s="41"/>
      <c r="G11" s="41"/>
      <c r="H11" s="41"/>
      <c r="I11" s="41"/>
      <c r="J11" s="41"/>
      <c r="K11" s="41"/>
    </row>
    <row r="12" ht="12.35" customHeight="1">
      <c r="A12" s="58"/>
      <c r="B12" s="59"/>
      <c r="C12" s="41"/>
      <c r="D12" s="41"/>
      <c r="E12" t="s" s="40">
        <v>99</v>
      </c>
      <c r="F12" t="s" s="40">
        <v>69</v>
      </c>
      <c r="G12" t="s" s="40">
        <v>66</v>
      </c>
      <c r="H12" t="s" s="40">
        <v>70</v>
      </c>
      <c r="I12" t="s" s="40">
        <v>95</v>
      </c>
      <c r="J12" s="42">
        <v>10</v>
      </c>
      <c r="K12" s="42">
        <v>10</v>
      </c>
    </row>
    <row r="13" ht="12.35" customHeight="1">
      <c r="A13" s="58"/>
      <c r="B13" s="59"/>
      <c r="C13" s="41"/>
      <c r="D13" s="41"/>
      <c r="E13" t="s" s="40">
        <v>99</v>
      </c>
      <c r="F13" t="s" s="40">
        <v>72</v>
      </c>
      <c r="G13" t="s" s="40">
        <v>66</v>
      </c>
      <c r="H13" t="s" s="40">
        <v>70</v>
      </c>
      <c r="I13" t="s" s="40">
        <v>95</v>
      </c>
      <c r="J13" s="42">
        <v>20</v>
      </c>
      <c r="K13" s="42">
        <v>30</v>
      </c>
    </row>
    <row r="14" ht="12.35" customHeight="1">
      <c r="A14" s="58"/>
      <c r="B14" s="59"/>
      <c r="C14" s="41"/>
      <c r="D14" s="41"/>
      <c r="E14" t="s" s="40">
        <v>99</v>
      </c>
      <c r="F14" t="s" s="40">
        <v>100</v>
      </c>
      <c r="G14" t="s" s="40">
        <v>66</v>
      </c>
      <c r="H14" t="s" s="40">
        <v>70</v>
      </c>
      <c r="I14" t="s" s="40">
        <v>95</v>
      </c>
      <c r="J14" s="42">
        <v>70</v>
      </c>
      <c r="K14" s="42">
        <v>100</v>
      </c>
    </row>
    <row r="15" ht="24.35" customHeight="1">
      <c r="A15" s="58"/>
      <c r="B15" s="59"/>
      <c r="C15" s="41"/>
      <c r="D15" t="s" s="60">
        <v>101</v>
      </c>
      <c r="E15" s="41"/>
      <c r="F15" s="41"/>
      <c r="G15" s="41"/>
      <c r="H15" s="41"/>
      <c r="I15" s="41"/>
      <c r="J15" s="42">
        <v>100</v>
      </c>
      <c r="K15" s="42">
        <v>100</v>
      </c>
    </row>
    <row r="16" ht="12.35" customHeight="1">
      <c r="A16" s="58"/>
      <c r="B16" s="59"/>
      <c r="C16" t="s" s="60">
        <v>102</v>
      </c>
      <c r="D16" s="39"/>
      <c r="E16" s="41"/>
      <c r="F16" s="41"/>
      <c r="G16" s="41"/>
      <c r="H16" s="41"/>
      <c r="I16" s="41"/>
      <c r="J16" s="42">
        <v>-1456.6</v>
      </c>
      <c r="K16" s="42">
        <v>-1456.6</v>
      </c>
    </row>
    <row r="17" ht="24.35" customHeight="1">
      <c r="A17" t="s" s="55">
        <v>103</v>
      </c>
      <c r="B17" s="56"/>
      <c r="C17" s="39"/>
      <c r="D17" s="39"/>
      <c r="E17" s="41"/>
      <c r="F17" s="41"/>
      <c r="G17" s="41"/>
      <c r="H17" s="41"/>
      <c r="I17" s="41"/>
      <c r="J17" s="42">
        <v>-1456.6</v>
      </c>
      <c r="K17" s="57">
        <v>3517.49</v>
      </c>
    </row>
    <row r="18" ht="12.35" customHeight="1">
      <c r="A18" s="58"/>
      <c r="B18" s="59"/>
      <c r="C18" t="s" s="60">
        <v>104</v>
      </c>
      <c r="D18" s="39"/>
      <c r="E18" s="41"/>
      <c r="F18" s="41"/>
      <c r="G18" s="41"/>
      <c r="H18" s="41"/>
      <c r="I18" s="41"/>
      <c r="J18" s="41"/>
      <c r="K18" s="41"/>
    </row>
    <row r="19" ht="12.35" customHeight="1">
      <c r="A19" s="58"/>
      <c r="B19" s="59"/>
      <c r="C19" s="41"/>
      <c r="D19" t="s" s="60">
        <v>105</v>
      </c>
      <c r="E19" s="39"/>
      <c r="F19" s="41"/>
      <c r="G19" s="41"/>
      <c r="H19" s="41"/>
      <c r="I19" s="41"/>
      <c r="J19" s="41"/>
      <c r="K19" s="41"/>
    </row>
    <row r="20" ht="12.35" customHeight="1">
      <c r="A20" s="58"/>
      <c r="B20" s="59"/>
      <c r="C20" s="41"/>
      <c r="D20" s="41"/>
      <c r="E20" t="s" s="40">
        <v>92</v>
      </c>
      <c r="F20" t="s" s="40">
        <v>77</v>
      </c>
      <c r="G20" t="s" s="40">
        <v>66</v>
      </c>
      <c r="H20" t="s" s="40">
        <v>78</v>
      </c>
      <c r="I20" s="41"/>
      <c r="J20" s="42">
        <v>-559</v>
      </c>
      <c r="K20" s="42">
        <v>-559</v>
      </c>
    </row>
    <row r="21" ht="12.35" customHeight="1">
      <c r="A21" s="58"/>
      <c r="B21" s="59"/>
      <c r="C21" s="41"/>
      <c r="D21" s="41"/>
      <c r="E21" t="s" s="40">
        <v>92</v>
      </c>
      <c r="F21" t="s" s="40">
        <v>74</v>
      </c>
      <c r="G21" s="42">
        <v>1020</v>
      </c>
      <c r="H21" t="s" s="40">
        <v>75</v>
      </c>
      <c r="I21" s="41"/>
      <c r="J21" s="42">
        <v>-41.51</v>
      </c>
      <c r="K21" s="42">
        <v>-600.51</v>
      </c>
    </row>
    <row r="22" ht="24.35" customHeight="1">
      <c r="A22" s="58"/>
      <c r="B22" s="59"/>
      <c r="C22" s="41"/>
      <c r="D22" t="s" s="60">
        <v>97</v>
      </c>
      <c r="E22" s="41"/>
      <c r="F22" s="41"/>
      <c r="G22" s="41"/>
      <c r="H22" s="41"/>
      <c r="I22" s="41"/>
      <c r="J22" s="42">
        <v>-600.51</v>
      </c>
      <c r="K22" s="42">
        <v>-600.51</v>
      </c>
    </row>
    <row r="23" ht="12.35" customHeight="1">
      <c r="A23" s="58"/>
      <c r="B23" s="59"/>
      <c r="C23" t="s" s="60">
        <v>106</v>
      </c>
      <c r="D23" s="39"/>
      <c r="E23" s="41"/>
      <c r="F23" s="41"/>
      <c r="G23" s="41"/>
      <c r="H23" s="41"/>
      <c r="I23" s="41"/>
      <c r="J23" s="42">
        <v>-600.51</v>
      </c>
      <c r="K23" s="42">
        <v>-600.51</v>
      </c>
    </row>
    <row r="24" ht="36.35" customHeight="1">
      <c r="A24" t="s" s="55">
        <v>107</v>
      </c>
      <c r="B24" s="56"/>
      <c r="C24" s="39"/>
      <c r="D24" s="39"/>
      <c r="E24" s="41"/>
      <c r="F24" s="41"/>
      <c r="G24" s="41"/>
      <c r="H24" s="41"/>
      <c r="I24" s="41"/>
      <c r="J24" s="42">
        <v>-2057.11</v>
      </c>
      <c r="K24" s="57">
        <v>2916.98</v>
      </c>
    </row>
    <row r="25" ht="24.35" customHeight="1">
      <c r="A25" t="s" s="55">
        <v>108</v>
      </c>
      <c r="B25" s="56"/>
      <c r="C25" s="39"/>
      <c r="D25" s="39"/>
      <c r="E25" s="41"/>
      <c r="F25" s="41"/>
      <c r="G25" s="41"/>
      <c r="H25" s="41"/>
      <c r="I25" s="41"/>
      <c r="J25" s="61">
        <v>-2057.11</v>
      </c>
      <c r="K25" s="62">
        <v>2916.98</v>
      </c>
    </row>
  </sheetData>
  <mergeCells count="8">
    <mergeCell ref="A1:K1"/>
    <mergeCell ref="A2:D2"/>
    <mergeCell ref="C5:D5"/>
    <mergeCell ref="D6:E6"/>
    <mergeCell ref="C16:D16"/>
    <mergeCell ref="C18:D18"/>
    <mergeCell ref="D19:E19"/>
    <mergeCell ref="C23:D23"/>
  </mergeCells>
  <pageMargins left="1" right="1" top="1" bottom="1" header="0.25" footer="0.25"/>
  <pageSetup firstPageNumber="1" fitToHeight="1" fitToWidth="1" scale="100" useFirstPageNumber="0" orientation="portrait" pageOrder="downThenOver"/>
  <headerFooter>
    <oddFooter>&amp;C&amp;"Helvetica Neue,Regular"&amp;12&amp;K000000&amp;P</oddFooter>
  </headerFooter>
</worksheet>
</file>

<file path=docProps/app.xml><?xml version="1.0" encoding="utf-8"?>
<Properties xmlns="http://schemas.openxmlformats.org/officeDocument/2006/extended-properties" xmlns:vt="http://schemas.openxmlformats.org/officeDocument/2006/docPropsVTypes"/>
</file>

<file path=docProps/core.xml><?xml version="1.0" encoding="utf-8"?>
<cp:coreProperties xmlns:cp="http://schemas.openxmlformats.org/package/2006/metadata/core-properties" xmlns:dc="http://purl.org/dc/elements/1.1/" xmlns:dcterms="http://purl.org/dc/terms/" xmlns:xsi="http://www.w3.org/2001/XMLSchema-instance"/>
</file>